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52"/>
  </bookViews>
  <sheets>
    <sheet name="Formularz cenowy" sheetId="1" r:id="rId1"/>
  </sheets>
  <calcPr calcId="125725"/>
</workbook>
</file>

<file path=xl/calcChain.xml><?xml version="1.0" encoding="utf-8"?>
<calcChain xmlns="http://schemas.openxmlformats.org/spreadsheetml/2006/main">
  <c r="J144" i="1"/>
  <c r="J143"/>
  <c r="L143" s="1"/>
  <c r="L142"/>
  <c r="J142"/>
  <c r="J141"/>
  <c r="L141" s="1"/>
  <c r="L144" s="1"/>
  <c r="J136"/>
  <c r="L136" s="1"/>
  <c r="L135"/>
  <c r="J135"/>
  <c r="J134"/>
  <c r="L134" s="1"/>
  <c r="L133"/>
  <c r="J133"/>
  <c r="J132"/>
  <c r="L132" s="1"/>
  <c r="L131"/>
  <c r="J131"/>
  <c r="J130"/>
  <c r="L130" s="1"/>
  <c r="L129"/>
  <c r="J129"/>
  <c r="J137" s="1"/>
  <c r="L124"/>
  <c r="J124"/>
  <c r="J123"/>
  <c r="L123" s="1"/>
  <c r="L122"/>
  <c r="J122"/>
  <c r="J121"/>
  <c r="L121" s="1"/>
  <c r="L120"/>
  <c r="L125" s="1"/>
  <c r="J120"/>
  <c r="J125" s="1"/>
  <c r="L115"/>
  <c r="J115"/>
  <c r="J114"/>
  <c r="L114" s="1"/>
  <c r="L113"/>
  <c r="J113"/>
  <c r="J112"/>
  <c r="L112" s="1"/>
  <c r="L111"/>
  <c r="J111"/>
  <c r="J110"/>
  <c r="L110" s="1"/>
  <c r="L109"/>
  <c r="J109"/>
  <c r="J108"/>
  <c r="L108" s="1"/>
  <c r="L107"/>
  <c r="J107"/>
  <c r="J106"/>
  <c r="L106" s="1"/>
  <c r="L105"/>
  <c r="J105"/>
  <c r="J104"/>
  <c r="J116" s="1"/>
  <c r="J99"/>
  <c r="L99" s="1"/>
  <c r="L98"/>
  <c r="J98"/>
  <c r="J100" s="1"/>
  <c r="J97"/>
  <c r="L97" s="1"/>
  <c r="L100" s="1"/>
  <c r="J92"/>
  <c r="L92" s="1"/>
  <c r="L91"/>
  <c r="L93" s="1"/>
  <c r="J91"/>
  <c r="J93" s="1"/>
  <c r="L86"/>
  <c r="J86"/>
  <c r="J85"/>
  <c r="J87" s="1"/>
  <c r="J80"/>
  <c r="L80" s="1"/>
  <c r="L79"/>
  <c r="J79"/>
  <c r="J78"/>
  <c r="L78" s="1"/>
  <c r="L77"/>
  <c r="J77"/>
  <c r="J76"/>
  <c r="L76" s="1"/>
  <c r="L75"/>
  <c r="J75"/>
  <c r="J74"/>
  <c r="L74" s="1"/>
  <c r="L73"/>
  <c r="J73"/>
  <c r="J72"/>
  <c r="L72" s="1"/>
  <c r="L71"/>
  <c r="J71"/>
  <c r="J70"/>
  <c r="L70" s="1"/>
  <c r="L69"/>
  <c r="J69"/>
  <c r="J68"/>
  <c r="L68" s="1"/>
  <c r="L67"/>
  <c r="J67"/>
  <c r="J66"/>
  <c r="L66" s="1"/>
  <c r="L65"/>
  <c r="J65"/>
  <c r="J64"/>
  <c r="L64" s="1"/>
  <c r="L63"/>
  <c r="J63"/>
  <c r="J62"/>
  <c r="L62" s="1"/>
  <c r="L61"/>
  <c r="J61"/>
  <c r="J81" s="1"/>
  <c r="L56"/>
  <c r="L57" s="1"/>
  <c r="J56"/>
  <c r="J57" s="1"/>
  <c r="L51"/>
  <c r="J51"/>
  <c r="J50"/>
  <c r="L50" s="1"/>
  <c r="L49"/>
  <c r="L52" s="1"/>
  <c r="J49"/>
  <c r="J52" s="1"/>
  <c r="L44"/>
  <c r="L45" s="1"/>
  <c r="J44"/>
  <c r="J45" s="1"/>
  <c r="L39"/>
  <c r="L40" s="1"/>
  <c r="J39"/>
  <c r="J40" s="1"/>
  <c r="L34"/>
  <c r="J34"/>
  <c r="J33"/>
  <c r="L33" s="1"/>
  <c r="L32"/>
  <c r="J32"/>
  <c r="J31"/>
  <c r="J35" s="1"/>
  <c r="J26"/>
  <c r="L26" s="1"/>
  <c r="L25"/>
  <c r="J25"/>
  <c r="J27" s="1"/>
  <c r="J24"/>
  <c r="L24" s="1"/>
  <c r="L27" s="1"/>
  <c r="J19"/>
  <c r="L19" s="1"/>
  <c r="L18"/>
  <c r="J18"/>
  <c r="J17"/>
  <c r="L17" s="1"/>
  <c r="L16"/>
  <c r="J16"/>
  <c r="J15"/>
  <c r="L15" s="1"/>
  <c r="L14"/>
  <c r="J14"/>
  <c r="J13"/>
  <c r="L13" s="1"/>
  <c r="L12"/>
  <c r="J12"/>
  <c r="J11"/>
  <c r="L11" s="1"/>
  <c r="L10"/>
  <c r="J10"/>
  <c r="J20" s="1"/>
  <c r="L81" l="1"/>
  <c r="L20"/>
  <c r="L137"/>
  <c r="L31"/>
  <c r="L35" s="1"/>
  <c r="L85"/>
  <c r="L87" s="1"/>
  <c r="L104"/>
  <c r="L116" s="1"/>
</calcChain>
</file>

<file path=xl/sharedStrings.xml><?xml version="1.0" encoding="utf-8"?>
<sst xmlns="http://schemas.openxmlformats.org/spreadsheetml/2006/main" count="597" uniqueCount="221">
  <si>
    <r>
      <rPr>
        <sz val="11"/>
        <rFont val="Calibri"/>
        <family val="2"/>
        <charset val="238"/>
      </rPr>
      <t xml:space="preserve">Zamawiający: </t>
    </r>
    <r>
      <rPr>
        <b/>
        <sz val="11"/>
        <rFont val="Calibri"/>
        <family val="2"/>
        <charset val="238"/>
      </rPr>
      <t>Szpital Powiatowy im. Jana Mikulicza w Biskupcu</t>
    </r>
  </si>
  <si>
    <t>Usługi w zakresie okresowych przeglądów technicznych oraz konserwacji aparatury i sprzętu medycznego - Z-130/02/24</t>
  </si>
  <si>
    <t xml:space="preserve">Wykonawca: </t>
  </si>
  <si>
    <t>FORMULARZ CENOWY</t>
  </si>
  <si>
    <t>Pakiet 1 - serwis autoryzowany</t>
  </si>
  <si>
    <t>Lp.</t>
  </si>
  <si>
    <t>Nazwa aparatu</t>
  </si>
  <si>
    <t>Typ</t>
  </si>
  <si>
    <t>Nr fabr.</t>
  </si>
  <si>
    <t>Rok prod.</t>
  </si>
  <si>
    <t>Producent</t>
  </si>
  <si>
    <t>Oddział</t>
  </si>
  <si>
    <t>Ilość przeglądów w okresie umowy</t>
  </si>
  <si>
    <t>Cena bez VAT za 1 przegląd</t>
  </si>
  <si>
    <t>Wartość 
bez VAT</t>
  </si>
  <si>
    <t>VAT
w %</t>
  </si>
  <si>
    <t>Wartość 
z VAT</t>
  </si>
  <si>
    <t>Diatermia chirurgiczna</t>
  </si>
  <si>
    <t>GN 640</t>
  </si>
  <si>
    <t>Aesculap Chifa</t>
  </si>
  <si>
    <t>Blok Operacyjny</t>
  </si>
  <si>
    <t>Kamera + Sterownik</t>
  </si>
  <si>
    <t>PV430/PV411</t>
  </si>
  <si>
    <t xml:space="preserve">Zestaw do laparoskopii - Wózek medyczny </t>
  </si>
  <si>
    <t>PV881</t>
  </si>
  <si>
    <t>1113</t>
  </si>
  <si>
    <t>Zestaw do laparoskopii - Monitor 19'</t>
  </si>
  <si>
    <t>PV949</t>
  </si>
  <si>
    <t>09-134548</t>
  </si>
  <si>
    <t>Zestaw do laparoskopii - Monitor 23'</t>
  </si>
  <si>
    <t>PV944</t>
  </si>
  <si>
    <t>09-139026</t>
  </si>
  <si>
    <t>Zestaw do laparoskopii - Źródło światła</t>
  </si>
  <si>
    <t>OP932</t>
  </si>
  <si>
    <t>002393</t>
  </si>
  <si>
    <t>Zestaw do laparoskopii - Insuflator</t>
  </si>
  <si>
    <t>PG080</t>
  </si>
  <si>
    <t>0904CE263</t>
  </si>
  <si>
    <t>Zestaw do laparoskopii - Pompa irygacyjna</t>
  </si>
  <si>
    <t>PG070</t>
  </si>
  <si>
    <t>0905CE280</t>
  </si>
  <si>
    <t>Zestaw do laparoskopii - Diatermia</t>
  </si>
  <si>
    <t>GN640</t>
  </si>
  <si>
    <t>002409</t>
  </si>
  <si>
    <t>Zestaw do laparoskopii - Ssak chirurgiczny</t>
  </si>
  <si>
    <t>GF060</t>
  </si>
  <si>
    <t>004795</t>
  </si>
  <si>
    <t xml:space="preserve">Wartość ogółem = </t>
  </si>
  <si>
    <t>Pakiet 2 - serwis autoryzowany</t>
  </si>
  <si>
    <t>Inkubator zamknięty</t>
  </si>
  <si>
    <t>CALEO</t>
  </si>
  <si>
    <t>ASAF-0024</t>
  </si>
  <si>
    <t>Drager</t>
  </si>
  <si>
    <t>Oddział Położniczy</t>
  </si>
  <si>
    <t>ASAF-0025</t>
  </si>
  <si>
    <t>Respirator</t>
  </si>
  <si>
    <t>Carina IC</t>
  </si>
  <si>
    <t>SRZH-0088</t>
  </si>
  <si>
    <t>OAiIT</t>
  </si>
  <si>
    <t xml:space="preserve">Pakiet 3 </t>
  </si>
  <si>
    <t>Bronchoskop</t>
  </si>
  <si>
    <t>FB-19TV</t>
  </si>
  <si>
    <t>A110133</t>
  </si>
  <si>
    <t>PENTAX</t>
  </si>
  <si>
    <t>Duodenoskop</t>
  </si>
  <si>
    <t>ED-3490tk</t>
  </si>
  <si>
    <t>A120124</t>
  </si>
  <si>
    <t>Pracownia Endoskopii</t>
  </si>
  <si>
    <t>Kolonoskop – Wideokolonoskop</t>
  </si>
  <si>
    <t>EC-380FK2P</t>
  </si>
  <si>
    <t>G122584</t>
  </si>
  <si>
    <t>Procesor + monitor</t>
  </si>
  <si>
    <t>EPK-100P</t>
  </si>
  <si>
    <t>EA010782</t>
  </si>
  <si>
    <t>Pakiet 4 - serwis autoryzowany</t>
  </si>
  <si>
    <t>Generator elektrochirurgiczny</t>
  </si>
  <si>
    <t>ARC300e</t>
  </si>
  <si>
    <t>30180003</t>
  </si>
  <si>
    <t>Bowa Electronic</t>
  </si>
  <si>
    <t>Pakiet 5 - serwis autoryzowany</t>
  </si>
  <si>
    <t>Urządzenie do nieinwazyjnego wspomagania oddychania noworodka</t>
  </si>
  <si>
    <t>Precision Flow</t>
  </si>
  <si>
    <t>PF00024864-E</t>
  </si>
  <si>
    <t>Vapotherm/ Dutchmed</t>
  </si>
  <si>
    <t>Oddział Noworodkowy</t>
  </si>
  <si>
    <t xml:space="preserve">Pakiet 6 </t>
  </si>
  <si>
    <t>Aparat RTG</t>
  </si>
  <si>
    <t>ICONOS R100</t>
  </si>
  <si>
    <t>10027</t>
  </si>
  <si>
    <t>Siemens</t>
  </si>
  <si>
    <t>Pracownia RTG</t>
  </si>
  <si>
    <t>RTG przewoźne z ramieniem C</t>
  </si>
  <si>
    <t>ZIEHM Solo</t>
  </si>
  <si>
    <t>53275</t>
  </si>
  <si>
    <t>Ziehm Imaging</t>
  </si>
  <si>
    <t>ZIEHM 8000</t>
  </si>
  <si>
    <t>80170</t>
  </si>
  <si>
    <t xml:space="preserve">Pakiet 7 </t>
  </si>
  <si>
    <t>ICC-300</t>
  </si>
  <si>
    <t>A-1177</t>
  </si>
  <si>
    <t>ERBE</t>
  </si>
  <si>
    <t xml:space="preserve">Pakiet 8 </t>
  </si>
  <si>
    <t>Pompa infuzyjna</t>
  </si>
  <si>
    <t>P500</t>
  </si>
  <si>
    <t>L602200511B021</t>
  </si>
  <si>
    <t>BLT</t>
  </si>
  <si>
    <t>Izba Przyjęć</t>
  </si>
  <si>
    <t>L602200511B024</t>
  </si>
  <si>
    <t>L602200511B001</t>
  </si>
  <si>
    <t>Oddział Chirurgii Ogólnej</t>
  </si>
  <si>
    <t>L602200511B002</t>
  </si>
  <si>
    <t>L602200511B003</t>
  </si>
  <si>
    <t>L602200511B004</t>
  </si>
  <si>
    <t>L602200511B023</t>
  </si>
  <si>
    <t>L602200511B033</t>
  </si>
  <si>
    <t>Oddział Neurologii</t>
  </si>
  <si>
    <t>L602200511B035</t>
  </si>
  <si>
    <t>L602200511B034</t>
  </si>
  <si>
    <t>Oddział Urazowo – Ortopedyczny</t>
  </si>
  <si>
    <t>L602200511B036</t>
  </si>
  <si>
    <t>L602200511B020</t>
  </si>
  <si>
    <t>Oddział Chorób Wewnętrznych 
i Kardiologii</t>
  </si>
  <si>
    <t>L602200511B037</t>
  </si>
  <si>
    <t>L602200511B038</t>
  </si>
  <si>
    <t>L602200511B039</t>
  </si>
  <si>
    <t>L602200511B040</t>
  </si>
  <si>
    <t>L602200511B022</t>
  </si>
  <si>
    <t>Rehabilitacja Kardiologiczna I, II</t>
  </si>
  <si>
    <t>L602200511B017</t>
  </si>
  <si>
    <t>L602200511B018</t>
  </si>
  <si>
    <t>L602200511B019</t>
  </si>
  <si>
    <t xml:space="preserve">Pakiet 9 </t>
  </si>
  <si>
    <t>USG</t>
  </si>
  <si>
    <t>UGEO H60</t>
  </si>
  <si>
    <t>S0QZM3HF700030L</t>
  </si>
  <si>
    <t>Samsung Medison</t>
  </si>
  <si>
    <t>Pracownia USG</t>
  </si>
  <si>
    <t>Echokardiograf</t>
  </si>
  <si>
    <t>Vivid 4</t>
  </si>
  <si>
    <t>11014</t>
  </si>
  <si>
    <t>GE</t>
  </si>
  <si>
    <t xml:space="preserve">Pakiet 10 </t>
  </si>
  <si>
    <t>Defibrylator</t>
  </si>
  <si>
    <t>ZOLL M-series</t>
  </si>
  <si>
    <t>T08LI08241</t>
  </si>
  <si>
    <t>PARAMEDICA</t>
  </si>
  <si>
    <t>T02L40578</t>
  </si>
  <si>
    <t>Rehabilitacja Kardiologiczna</t>
  </si>
  <si>
    <t>Pakiet 11 - serwis autoryzowany</t>
  </si>
  <si>
    <t>Aparat do znieczuleń</t>
  </si>
  <si>
    <t>Fabius GS</t>
  </si>
  <si>
    <t>ARZD-0029</t>
  </si>
  <si>
    <t>Fabius Tiro</t>
  </si>
  <si>
    <t>ASAF-0062</t>
  </si>
  <si>
    <t>ARYD-0009</t>
  </si>
  <si>
    <t xml:space="preserve">Pakiet 12 </t>
  </si>
  <si>
    <t>Kardiomonitor – Centrala medyczna</t>
  </si>
  <si>
    <t>ICS</t>
  </si>
  <si>
    <t>F7130C</t>
  </si>
  <si>
    <t>Kardiomonitor</t>
  </si>
  <si>
    <t>DELTA</t>
  </si>
  <si>
    <t>6001295575</t>
  </si>
  <si>
    <t>6001297466</t>
  </si>
  <si>
    <t>6001308473</t>
  </si>
  <si>
    <t>6001309472</t>
  </si>
  <si>
    <t>F714A0</t>
  </si>
  <si>
    <t>Oddział Ginekologiczny</t>
  </si>
  <si>
    <t>6001265376</t>
  </si>
  <si>
    <t>6001307082</t>
  </si>
  <si>
    <t>6001298866</t>
  </si>
  <si>
    <t>6001297965</t>
  </si>
  <si>
    <t>Biolight Q7</t>
  </si>
  <si>
    <t>Q71E013329</t>
  </si>
  <si>
    <t>Biolight</t>
  </si>
  <si>
    <t>Oddział Pediatrii i Alergologii</t>
  </si>
  <si>
    <t>efficia CM150</t>
  </si>
  <si>
    <t>001-206162</t>
  </si>
  <si>
    <t>Philips</t>
  </si>
  <si>
    <t xml:space="preserve">Pakiet 13 </t>
  </si>
  <si>
    <t>Pompa infuzyjna Perfusor</t>
  </si>
  <si>
    <t>B.BRAUN MELSUGER AG</t>
  </si>
  <si>
    <t>Oddział Chirurgi Ogólnej</t>
  </si>
  <si>
    <t>Oddział Chirurgii Dziecięcej</t>
  </si>
  <si>
    <t>INFUSOMAT SPACE 8713050</t>
  </si>
  <si>
    <t>54395</t>
  </si>
  <si>
    <t>BBRAUN</t>
  </si>
  <si>
    <t>Pompa objętościowa</t>
  </si>
  <si>
    <t>Agila vp mc</t>
  </si>
  <si>
    <t>24360666</t>
  </si>
  <si>
    <t>Fresenius Kabi</t>
  </si>
  <si>
    <t>24360667</t>
  </si>
  <si>
    <t xml:space="preserve">Pakiet 14 </t>
  </si>
  <si>
    <t>EKG</t>
  </si>
  <si>
    <t>AxCARD Mr Green 2</t>
  </si>
  <si>
    <t>11/09</t>
  </si>
  <si>
    <t>Aspel</t>
  </si>
  <si>
    <t>Pogotowie ratunkowe/ Izba Przyjęć</t>
  </si>
  <si>
    <t xml:space="preserve">ASCARD Mr. BLUE </t>
  </si>
  <si>
    <t>100 09 AL</t>
  </si>
  <si>
    <t>Oddział Urazowo-Ortopedyczny</t>
  </si>
  <si>
    <t>321 09 AL</t>
  </si>
  <si>
    <t xml:space="preserve">ASCARD Mr. SILVER </t>
  </si>
  <si>
    <t>150/09/P</t>
  </si>
  <si>
    <t>CP200</t>
  </si>
  <si>
    <t>Welch Ally</t>
  </si>
  <si>
    <t>Rehablitacja Kardiologiczna I, II</t>
  </si>
  <si>
    <t>AsCARD Green 2</t>
  </si>
  <si>
    <t>12/09</t>
  </si>
  <si>
    <t>AsCARD Green</t>
  </si>
  <si>
    <t>0733</t>
  </si>
  <si>
    <t>M-trace</t>
  </si>
  <si>
    <t>4908</t>
  </si>
  <si>
    <t>M4medical</t>
  </si>
  <si>
    <t xml:space="preserve">Pakiet 15 </t>
  </si>
  <si>
    <t>Stół zabiegowy</t>
  </si>
  <si>
    <t>GOLEM 4S</t>
  </si>
  <si>
    <t>018915/S</t>
  </si>
  <si>
    <t xml:space="preserve">Eres - Medical </t>
  </si>
  <si>
    <t>Izba przyjęć</t>
  </si>
  <si>
    <t>018918/S</t>
  </si>
  <si>
    <t>018921/S</t>
  </si>
</sst>
</file>

<file path=xl/styles.xml><?xml version="1.0" encoding="utf-8"?>
<styleSheet xmlns="http://schemas.openxmlformats.org/spreadsheetml/2006/main">
  <numFmts count="4">
    <numFmt numFmtId="164" formatCode="#,##0.00\ [$zł-415];[Red]\-#,##0.00\ [$zł-415]"/>
    <numFmt numFmtId="165" formatCode="\ * #,##0.00&quot; zł &quot;;\-* #,##0.00&quot; zł &quot;;\ * \-#&quot; zł &quot;;\ @\ "/>
    <numFmt numFmtId="166" formatCode="yyyy\-mm\-dd"/>
    <numFmt numFmtId="167" formatCode="#,##0.00&quot; zł &quot;;#,##0.00&quot; zł &quot;;&quot;-&quot;#&quot; zł &quot;;&quot; &quot;@&quot; 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Calibri"/>
      <family val="2"/>
      <charset val="1"/>
    </font>
    <font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theme="1"/>
      <name val="Liberation Sans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0" fontId="0" fillId="0" borderId="0"/>
    <xf numFmtId="164" fontId="2" fillId="0" borderId="0"/>
    <xf numFmtId="0" fontId="1" fillId="0" borderId="0"/>
    <xf numFmtId="0" fontId="15" fillId="0" borderId="0"/>
    <xf numFmtId="0" fontId="16" fillId="6" borderId="0"/>
    <xf numFmtId="0" fontId="16" fillId="7" borderId="0"/>
    <xf numFmtId="0" fontId="15" fillId="8" borderId="0"/>
    <xf numFmtId="0" fontId="17" fillId="9" borderId="0"/>
    <xf numFmtId="0" fontId="18" fillId="10" borderId="0"/>
    <xf numFmtId="167" fontId="2" fillId="0" borderId="0"/>
    <xf numFmtId="0" fontId="19" fillId="0" borderId="0"/>
    <xf numFmtId="0" fontId="20" fillId="11" borderId="0"/>
    <xf numFmtId="0" fontId="21" fillId="0" borderId="0"/>
    <xf numFmtId="0" fontId="22" fillId="0" borderId="0"/>
    <xf numFmtId="0" fontId="23" fillId="0" borderId="0"/>
    <xf numFmtId="0" fontId="24" fillId="12" borderId="0"/>
    <xf numFmtId="0" fontId="2" fillId="0" borderId="0"/>
    <xf numFmtId="0" fontId="25" fillId="12" borderId="5"/>
    <xf numFmtId="0" fontId="26" fillId="0" borderId="0"/>
    <xf numFmtId="0" fontId="26" fillId="0" borderId="0"/>
    <xf numFmtId="0" fontId="17" fillId="0" borderId="0"/>
  </cellStyleXfs>
  <cellXfs count="87">
    <xf numFmtId="0" fontId="0" fillId="0" borderId="0" xfId="0"/>
    <xf numFmtId="0" fontId="3" fillId="0" borderId="0" xfId="1" applyNumberFormat="1" applyFont="1" applyBorder="1" applyAlignment="1" applyProtection="1">
      <alignment horizontal="left"/>
    </xf>
    <xf numFmtId="0" fontId="3" fillId="0" borderId="0" xfId="1" applyNumberFormat="1" applyFont="1" applyBorder="1" applyAlignment="1" applyProtection="1">
      <alignment horizontal="left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 wrapText="1"/>
    </xf>
    <xf numFmtId="165" fontId="3" fillId="0" borderId="0" xfId="1" applyNumberFormat="1" applyFont="1" applyBorder="1" applyAlignment="1" applyProtection="1">
      <alignment vertical="center" wrapText="1"/>
    </xf>
    <xf numFmtId="164" fontId="5" fillId="0" borderId="0" xfId="1" applyNumberFormat="1" applyFont="1" applyBorder="1" applyAlignment="1" applyProtection="1">
      <alignment vertical="center" wrapText="1"/>
    </xf>
    <xf numFmtId="0" fontId="5" fillId="0" borderId="0" xfId="1" applyNumberFormat="1" applyFont="1" applyBorder="1" applyAlignment="1" applyProtection="1">
      <alignment horizontal="center" vertical="center"/>
    </xf>
    <xf numFmtId="0" fontId="5" fillId="0" borderId="0" xfId="1" applyNumberFormat="1" applyFont="1" applyBorder="1" applyProtection="1"/>
    <xf numFmtId="0" fontId="3" fillId="0" borderId="0" xfId="1" applyNumberFormat="1" applyFont="1" applyBorder="1" applyProtection="1"/>
    <xf numFmtId="0" fontId="1" fillId="0" borderId="0" xfId="2"/>
    <xf numFmtId="0" fontId="3" fillId="0" borderId="0" xfId="1" applyNumberFormat="1" applyFont="1" applyBorder="1" applyAlignment="1" applyProtection="1">
      <alignment horizontal="left" wrapText="1"/>
    </xf>
    <xf numFmtId="0" fontId="4" fillId="0" borderId="0" xfId="1" applyNumberFormat="1" applyFont="1" applyBorder="1" applyAlignment="1" applyProtection="1">
      <alignment horizontal="center"/>
    </xf>
    <xf numFmtId="0" fontId="4" fillId="0" borderId="0" xfId="1" applyNumberFormat="1" applyFont="1" applyBorder="1" applyAlignment="1" applyProtection="1">
      <alignment horizontal="left" vertical="center"/>
    </xf>
    <xf numFmtId="0" fontId="4" fillId="0" borderId="0" xfId="1" applyNumberFormat="1" applyFont="1" applyBorder="1" applyAlignment="1" applyProtection="1">
      <alignment horizontal="left"/>
    </xf>
    <xf numFmtId="0" fontId="4" fillId="0" borderId="0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horizontal="center" vertical="center" wrapText="1"/>
    </xf>
    <xf numFmtId="165" fontId="4" fillId="0" borderId="0" xfId="1" applyNumberFormat="1" applyFont="1" applyBorder="1" applyAlignment="1" applyProtection="1">
      <alignment vertical="center" wrapText="1"/>
    </xf>
    <xf numFmtId="164" fontId="6" fillId="0" borderId="0" xfId="1" applyNumberFormat="1" applyFont="1" applyBorder="1" applyAlignment="1" applyProtection="1">
      <alignment vertical="center" wrapText="1"/>
    </xf>
    <xf numFmtId="0" fontId="6" fillId="0" borderId="0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Protection="1"/>
    <xf numFmtId="0" fontId="4" fillId="0" borderId="0" xfId="1" applyNumberFormat="1" applyFont="1" applyBorder="1" applyProtection="1"/>
    <xf numFmtId="0" fontId="4" fillId="0" borderId="0" xfId="1" applyNumberFormat="1" applyFont="1" applyBorder="1" applyAlignment="1" applyProtection="1">
      <alignment horizontal="right" vertical="center"/>
    </xf>
    <xf numFmtId="0" fontId="3" fillId="2" borderId="1" xfId="1" applyNumberFormat="1" applyFont="1" applyFill="1" applyBorder="1" applyAlignment="1" applyProtection="1">
      <alignment horizontal="left"/>
    </xf>
    <xf numFmtId="0" fontId="7" fillId="0" borderId="0" xfId="1" applyNumberFormat="1" applyFont="1" applyBorder="1" applyAlignment="1" applyProtection="1">
      <alignment horizontal="center"/>
    </xf>
    <xf numFmtId="0" fontId="4" fillId="0" borderId="0" xfId="1" applyNumberFormat="1" applyFont="1" applyBorder="1" applyAlignment="1" applyProtection="1">
      <alignment vertical="center"/>
    </xf>
    <xf numFmtId="0" fontId="8" fillId="0" borderId="0" xfId="1" applyNumberFormat="1" applyFont="1" applyBorder="1" applyAlignment="1" applyProtection="1">
      <alignment horizontal="left" vertical="center"/>
    </xf>
    <xf numFmtId="165" fontId="3" fillId="0" borderId="0" xfId="1" applyNumberFormat="1" applyFont="1" applyBorder="1" applyAlignment="1" applyProtection="1">
      <alignment horizontal="left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49" fontId="5" fillId="3" borderId="2" xfId="1" applyNumberFormat="1" applyFont="1" applyFill="1" applyBorder="1" applyAlignment="1" applyProtection="1">
      <alignment horizontal="center" vertical="center" wrapText="1"/>
    </xf>
    <xf numFmtId="165" fontId="5" fillId="3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Border="1" applyAlignment="1" applyProtection="1">
      <alignment horizontal="center" vertical="center" wrapText="1"/>
    </xf>
    <xf numFmtId="0" fontId="6" fillId="0" borderId="2" xfId="1" applyNumberFormat="1" applyFont="1" applyBorder="1" applyAlignment="1" applyProtection="1">
      <alignment horizontal="left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165" fontId="6" fillId="0" borderId="2" xfId="1" applyNumberFormat="1" applyFont="1" applyBorder="1" applyAlignment="1" applyProtection="1">
      <alignment horizontal="right" vertical="center" wrapText="1"/>
    </xf>
    <xf numFmtId="165" fontId="6" fillId="0" borderId="2" xfId="1" applyNumberFormat="1" applyFont="1" applyBorder="1" applyAlignment="1" applyProtection="1">
      <alignment horizontal="right" vertical="center"/>
    </xf>
    <xf numFmtId="0" fontId="5" fillId="0" borderId="0" xfId="1" applyNumberFormat="1" applyFont="1" applyBorder="1" applyAlignment="1" applyProtection="1">
      <alignment horizontal="left" vertical="center"/>
    </xf>
    <xf numFmtId="0" fontId="5" fillId="0" borderId="0" xfId="1" applyNumberFormat="1" applyFont="1" applyBorder="1" applyAlignment="1" applyProtection="1">
      <alignment horizontal="left"/>
    </xf>
    <xf numFmtId="0" fontId="5" fillId="0" borderId="0" xfId="1" applyNumberFormat="1" applyFont="1" applyBorder="1" applyAlignment="1" applyProtection="1">
      <alignment horizontal="right" vertical="center"/>
    </xf>
    <xf numFmtId="165" fontId="5" fillId="0" borderId="0" xfId="1" applyNumberFormat="1" applyFont="1" applyBorder="1" applyAlignment="1" applyProtection="1">
      <alignment horizontal="right" vertical="center"/>
    </xf>
    <xf numFmtId="165" fontId="5" fillId="0" borderId="2" xfId="1" applyNumberFormat="1" applyFont="1" applyBorder="1" applyAlignment="1" applyProtection="1">
      <alignment horizontal="right" vertical="center"/>
    </xf>
    <xf numFmtId="0" fontId="6" fillId="0" borderId="2" xfId="1" applyNumberFormat="1" applyFont="1" applyBorder="1" applyAlignment="1" applyProtection="1">
      <alignment horizontal="left" wrapText="1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left"/>
    </xf>
    <xf numFmtId="49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Border="1" applyAlignment="1" applyProtection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 applyProtection="1">
      <alignment horizontal="righ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0" fontId="6" fillId="0" borderId="0" xfId="2" applyFont="1" applyAlignment="1">
      <alignment vertical="center"/>
    </xf>
    <xf numFmtId="0" fontId="9" fillId="5" borderId="2" xfId="2" applyFont="1" applyFill="1" applyBorder="1" applyAlignment="1">
      <alignment horizontal="left" vertical="center" wrapText="1"/>
    </xf>
    <xf numFmtId="49" fontId="9" fillId="5" borderId="2" xfId="2" applyNumberFormat="1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6" fillId="0" borderId="3" xfId="1" applyNumberFormat="1" applyFont="1" applyBorder="1" applyAlignment="1" applyProtection="1">
      <alignment horizontal="center" vertical="center" wrapText="1"/>
    </xf>
    <xf numFmtId="0" fontId="10" fillId="0" borderId="2" xfId="1" applyNumberFormat="1" applyFont="1" applyBorder="1" applyAlignment="1" applyProtection="1">
      <alignment horizontal="center" vertical="center" wrapText="1"/>
    </xf>
    <xf numFmtId="0" fontId="6" fillId="0" borderId="0" xfId="1" applyNumberFormat="1" applyFont="1" applyBorder="1" applyAlignment="1" applyProtection="1">
      <alignment horizontal="left" vertical="center" wrapText="1"/>
    </xf>
    <xf numFmtId="0" fontId="6" fillId="0" borderId="0" xfId="1" applyNumberFormat="1" applyFont="1" applyBorder="1" applyAlignment="1" applyProtection="1">
      <alignment horizontal="left" wrapText="1"/>
    </xf>
    <xf numFmtId="49" fontId="6" fillId="0" borderId="0" xfId="1" applyNumberFormat="1" applyFont="1" applyBorder="1" applyAlignment="1" applyProtection="1">
      <alignment horizontal="center" vertical="center" wrapText="1"/>
    </xf>
    <xf numFmtId="0" fontId="1" fillId="0" borderId="0" xfId="2" applyAlignment="1">
      <alignment vertical="center"/>
    </xf>
    <xf numFmtId="165" fontId="5" fillId="0" borderId="4" xfId="1" applyNumberFormat="1" applyFont="1" applyBorder="1" applyAlignment="1" applyProtection="1">
      <alignment horizontal="right" vertical="center"/>
    </xf>
    <xf numFmtId="0" fontId="6" fillId="5" borderId="2" xfId="1" applyNumberFormat="1" applyFont="1" applyFill="1" applyBorder="1" applyAlignment="1" applyProtection="1">
      <alignment horizontal="center" vertical="center" wrapText="1"/>
    </xf>
    <xf numFmtId="0" fontId="6" fillId="0" borderId="2" xfId="2" applyFont="1" applyBorder="1" applyAlignment="1">
      <alignment horizontal="left" wrapText="1"/>
    </xf>
    <xf numFmtId="0" fontId="10" fillId="0" borderId="2" xfId="2" applyFont="1" applyBorder="1" applyAlignment="1">
      <alignment horizontal="center" vertical="center" wrapText="1"/>
    </xf>
    <xf numFmtId="166" fontId="6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 wrapText="1"/>
    </xf>
    <xf numFmtId="49" fontId="11" fillId="0" borderId="2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165" fontId="12" fillId="0" borderId="2" xfId="1" applyNumberFormat="1" applyFont="1" applyBorder="1" applyAlignment="1" applyProtection="1">
      <alignment horizontal="right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left"/>
    </xf>
    <xf numFmtId="165" fontId="13" fillId="0" borderId="0" xfId="1" applyNumberFormat="1" applyFont="1" applyBorder="1" applyAlignment="1" applyProtection="1">
      <alignment horizontal="right" vertical="center"/>
    </xf>
    <xf numFmtId="165" fontId="14" fillId="0" borderId="2" xfId="2" applyNumberFormat="1" applyFont="1" applyBorder="1"/>
    <xf numFmtId="0" fontId="14" fillId="0" borderId="0" xfId="2" applyFont="1"/>
    <xf numFmtId="0" fontId="1" fillId="0" borderId="0" xfId="2" applyAlignment="1">
      <alignment horizontal="left" vertical="center"/>
    </xf>
    <xf numFmtId="0" fontId="1" fillId="0" borderId="0" xfId="2" applyAlignment="1">
      <alignment horizontal="left"/>
    </xf>
    <xf numFmtId="0" fontId="1" fillId="0" borderId="0" xfId="2" applyAlignment="1">
      <alignment horizontal="center" vertical="center"/>
    </xf>
  </cellXfs>
  <cellStyles count="21">
    <cellStyle name="Accent" xfId="3"/>
    <cellStyle name="Accent 1" xfId="4"/>
    <cellStyle name="Accent 2" xfId="5"/>
    <cellStyle name="Accent 3" xfId="6"/>
    <cellStyle name="Bad" xfId="7"/>
    <cellStyle name="Error" xfId="8"/>
    <cellStyle name="Excel Built-in Explanatory Text" xfId="9"/>
    <cellStyle name="Excel Built-in Explanatory Text 2" xfId="1"/>
    <cellStyle name="Footnote" xfId="10"/>
    <cellStyle name="Good" xfId="11"/>
    <cellStyle name="Heading" xfId="12"/>
    <cellStyle name="Heading 1" xfId="13"/>
    <cellStyle name="Heading 2" xfId="14"/>
    <cellStyle name="Neutral" xfId="15"/>
    <cellStyle name="Normalny" xfId="0" builtinId="0"/>
    <cellStyle name="Normalny 2" xfId="2"/>
    <cellStyle name="Normalny 6" xfId="16"/>
    <cellStyle name="Note" xfId="17"/>
    <cellStyle name="Status" xfId="18"/>
    <cellStyle name="Text" xfId="19"/>
    <cellStyle name="Warning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topLeftCell="A142" workbookViewId="0">
      <selection activeCell="A118" sqref="A118:XFD118"/>
    </sheetView>
  </sheetViews>
  <sheetFormatPr defaultRowHeight="13.8"/>
  <cols>
    <col min="1" max="1" width="4.19921875" style="10" customWidth="1"/>
    <col min="2" max="2" width="17.3984375" style="84" customWidth="1"/>
    <col min="3" max="3" width="10.59765625" style="85" customWidth="1"/>
    <col min="4" max="4" width="13.3984375" style="86" customWidth="1"/>
    <col min="5" max="5" width="5.19921875" style="86" customWidth="1"/>
    <col min="6" max="6" width="9.3984375" style="86" customWidth="1"/>
    <col min="7" max="7" width="14.5" style="86" customWidth="1"/>
    <col min="8" max="8" width="10.3984375" style="63" customWidth="1"/>
    <col min="9" max="9" width="9.8984375" style="10" customWidth="1"/>
    <col min="10" max="10" width="12" style="10" customWidth="1"/>
    <col min="11" max="11" width="4.19921875" style="10" customWidth="1"/>
    <col min="12" max="12" width="10.59765625" style="10" customWidth="1"/>
    <col min="13" max="16384" width="8.796875" style="10"/>
  </cols>
  <sheetData>
    <row r="1" spans="1:12" ht="14.4">
      <c r="A1" s="1" t="s">
        <v>0</v>
      </c>
      <c r="B1" s="2"/>
      <c r="C1" s="1"/>
      <c r="D1" s="3"/>
      <c r="E1" s="3"/>
      <c r="F1" s="3"/>
      <c r="G1" s="4"/>
      <c r="H1" s="5"/>
      <c r="I1" s="6"/>
      <c r="J1" s="7"/>
      <c r="K1" s="8"/>
      <c r="L1" s="9"/>
    </row>
    <row r="2" spans="1:12" ht="14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4">
      <c r="A3" s="12"/>
      <c r="B3" s="13"/>
      <c r="C3" s="14"/>
      <c r="D3" s="15"/>
      <c r="E3" s="15"/>
      <c r="F3" s="15"/>
      <c r="G3" s="16"/>
      <c r="H3" s="17"/>
      <c r="I3" s="18"/>
      <c r="J3" s="19"/>
      <c r="K3" s="20"/>
      <c r="L3" s="21"/>
    </row>
    <row r="4" spans="1:12" ht="14.4">
      <c r="A4" s="22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4.4">
      <c r="A5" s="12"/>
      <c r="B5" s="13"/>
      <c r="C5" s="14"/>
      <c r="D5" s="15"/>
      <c r="E5" s="15"/>
      <c r="F5" s="15"/>
      <c r="G5" s="16"/>
      <c r="H5" s="17"/>
      <c r="I5" s="18"/>
      <c r="J5" s="19"/>
      <c r="K5" s="20"/>
      <c r="L5" s="21"/>
    </row>
    <row r="6" spans="1:12" ht="15.6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4">
      <c r="A7" s="15"/>
      <c r="B7" s="13"/>
      <c r="C7" s="14"/>
      <c r="D7" s="15"/>
      <c r="E7" s="15"/>
      <c r="F7" s="15"/>
      <c r="G7" s="16"/>
      <c r="H7" s="25"/>
      <c r="I7" s="25"/>
      <c r="J7" s="25"/>
      <c r="K7" s="25"/>
      <c r="L7" s="25"/>
    </row>
    <row r="8" spans="1:12" ht="14.4">
      <c r="A8" s="26" t="s">
        <v>4</v>
      </c>
      <c r="B8" s="2"/>
      <c r="C8" s="1"/>
      <c r="D8" s="3"/>
      <c r="E8" s="3"/>
      <c r="F8" s="3"/>
      <c r="G8" s="4"/>
      <c r="H8" s="2"/>
      <c r="I8" s="27"/>
      <c r="J8" s="27"/>
      <c r="K8" s="2"/>
      <c r="L8" s="27"/>
    </row>
    <row r="9" spans="1:12" ht="55.2">
      <c r="A9" s="28" t="s">
        <v>5</v>
      </c>
      <c r="B9" s="28" t="s">
        <v>6</v>
      </c>
      <c r="C9" s="28" t="s">
        <v>7</v>
      </c>
      <c r="D9" s="29" t="s">
        <v>8</v>
      </c>
      <c r="E9" s="28" t="s">
        <v>9</v>
      </c>
      <c r="F9" s="28" t="s">
        <v>10</v>
      </c>
      <c r="G9" s="28" t="s">
        <v>11</v>
      </c>
      <c r="H9" s="30" t="s">
        <v>12</v>
      </c>
      <c r="I9" s="30" t="s">
        <v>13</v>
      </c>
      <c r="J9" s="30" t="s">
        <v>14</v>
      </c>
      <c r="K9" s="28" t="s">
        <v>15</v>
      </c>
      <c r="L9" s="30" t="s">
        <v>16</v>
      </c>
    </row>
    <row r="10" spans="1:12" ht="27.6">
      <c r="A10" s="31">
        <v>1</v>
      </c>
      <c r="B10" s="32" t="s">
        <v>17</v>
      </c>
      <c r="C10" s="32" t="s">
        <v>18</v>
      </c>
      <c r="D10" s="33">
        <v>2148</v>
      </c>
      <c r="E10" s="31">
        <v>2005</v>
      </c>
      <c r="F10" s="31" t="s">
        <v>19</v>
      </c>
      <c r="G10" s="31" t="s">
        <v>20</v>
      </c>
      <c r="H10" s="31">
        <v>2</v>
      </c>
      <c r="I10" s="34">
        <v>0</v>
      </c>
      <c r="J10" s="35">
        <f t="shared" ref="J10:J19" si="0">ROUND(PRODUCT(H10,I10),2)</f>
        <v>0</v>
      </c>
      <c r="K10" s="31">
        <v>8</v>
      </c>
      <c r="L10" s="35">
        <f t="shared" ref="L10:L19" si="1">ROUND(PRODUCT(J10,1+K10/100),2)</f>
        <v>0</v>
      </c>
    </row>
    <row r="11" spans="1:12" ht="27.6">
      <c r="A11" s="31">
        <v>2</v>
      </c>
      <c r="B11" s="32" t="s">
        <v>21</v>
      </c>
      <c r="C11" s="32" t="s">
        <v>22</v>
      </c>
      <c r="D11" s="33">
        <v>227583</v>
      </c>
      <c r="E11" s="31">
        <v>2004</v>
      </c>
      <c r="F11" s="31" t="s">
        <v>19</v>
      </c>
      <c r="G11" s="31" t="s">
        <v>20</v>
      </c>
      <c r="H11" s="31">
        <v>2</v>
      </c>
      <c r="I11" s="34">
        <v>0</v>
      </c>
      <c r="J11" s="35">
        <f t="shared" si="0"/>
        <v>0</v>
      </c>
      <c r="K11" s="31">
        <v>8</v>
      </c>
      <c r="L11" s="35">
        <f t="shared" si="1"/>
        <v>0</v>
      </c>
    </row>
    <row r="12" spans="1:12" ht="27.6">
      <c r="A12" s="31">
        <v>3</v>
      </c>
      <c r="B12" s="32" t="s">
        <v>23</v>
      </c>
      <c r="C12" s="32" t="s">
        <v>24</v>
      </c>
      <c r="D12" s="33" t="s">
        <v>25</v>
      </c>
      <c r="E12" s="31">
        <v>2009</v>
      </c>
      <c r="F12" s="31" t="s">
        <v>19</v>
      </c>
      <c r="G12" s="31" t="s">
        <v>20</v>
      </c>
      <c r="H12" s="31">
        <v>2</v>
      </c>
      <c r="I12" s="34">
        <v>0</v>
      </c>
      <c r="J12" s="35">
        <f t="shared" si="0"/>
        <v>0</v>
      </c>
      <c r="K12" s="31">
        <v>8</v>
      </c>
      <c r="L12" s="35">
        <f t="shared" si="1"/>
        <v>0</v>
      </c>
    </row>
    <row r="13" spans="1:12" ht="27.6">
      <c r="A13" s="31">
        <v>4</v>
      </c>
      <c r="B13" s="32" t="s">
        <v>26</v>
      </c>
      <c r="C13" s="32" t="s">
        <v>27</v>
      </c>
      <c r="D13" s="33" t="s">
        <v>28</v>
      </c>
      <c r="E13" s="31">
        <v>2009</v>
      </c>
      <c r="F13" s="31" t="s">
        <v>19</v>
      </c>
      <c r="G13" s="31" t="s">
        <v>20</v>
      </c>
      <c r="H13" s="31">
        <v>2</v>
      </c>
      <c r="I13" s="34">
        <v>0</v>
      </c>
      <c r="J13" s="35">
        <f t="shared" si="0"/>
        <v>0</v>
      </c>
      <c r="K13" s="31">
        <v>8</v>
      </c>
      <c r="L13" s="35">
        <f t="shared" si="1"/>
        <v>0</v>
      </c>
    </row>
    <row r="14" spans="1:12" ht="27.6">
      <c r="A14" s="31">
        <v>5</v>
      </c>
      <c r="B14" s="32" t="s">
        <v>29</v>
      </c>
      <c r="C14" s="32" t="s">
        <v>30</v>
      </c>
      <c r="D14" s="33" t="s">
        <v>31</v>
      </c>
      <c r="E14" s="31">
        <v>2009</v>
      </c>
      <c r="F14" s="31" t="s">
        <v>19</v>
      </c>
      <c r="G14" s="31" t="s">
        <v>20</v>
      </c>
      <c r="H14" s="31">
        <v>2</v>
      </c>
      <c r="I14" s="34">
        <v>0</v>
      </c>
      <c r="J14" s="35">
        <f t="shared" si="0"/>
        <v>0</v>
      </c>
      <c r="K14" s="31">
        <v>8</v>
      </c>
      <c r="L14" s="35">
        <f t="shared" si="1"/>
        <v>0</v>
      </c>
    </row>
    <row r="15" spans="1:12" ht="27.6">
      <c r="A15" s="31">
        <v>6</v>
      </c>
      <c r="B15" s="32" t="s">
        <v>32</v>
      </c>
      <c r="C15" s="32" t="s">
        <v>33</v>
      </c>
      <c r="D15" s="33" t="s">
        <v>34</v>
      </c>
      <c r="E15" s="31">
        <v>2009</v>
      </c>
      <c r="F15" s="31" t="s">
        <v>19</v>
      </c>
      <c r="G15" s="31" t="s">
        <v>20</v>
      </c>
      <c r="H15" s="31">
        <v>2</v>
      </c>
      <c r="I15" s="34">
        <v>0</v>
      </c>
      <c r="J15" s="35">
        <f t="shared" si="0"/>
        <v>0</v>
      </c>
      <c r="K15" s="31">
        <v>8</v>
      </c>
      <c r="L15" s="35">
        <f t="shared" si="1"/>
        <v>0</v>
      </c>
    </row>
    <row r="16" spans="1:12" ht="27.6">
      <c r="A16" s="31">
        <v>7</v>
      </c>
      <c r="B16" s="32" t="s">
        <v>35</v>
      </c>
      <c r="C16" s="32" t="s">
        <v>36</v>
      </c>
      <c r="D16" s="33" t="s">
        <v>37</v>
      </c>
      <c r="E16" s="31">
        <v>2009</v>
      </c>
      <c r="F16" s="31" t="s">
        <v>19</v>
      </c>
      <c r="G16" s="31" t="s">
        <v>20</v>
      </c>
      <c r="H16" s="31">
        <v>2</v>
      </c>
      <c r="I16" s="34">
        <v>0</v>
      </c>
      <c r="J16" s="35">
        <f t="shared" si="0"/>
        <v>0</v>
      </c>
      <c r="K16" s="31">
        <v>8</v>
      </c>
      <c r="L16" s="35">
        <f t="shared" si="1"/>
        <v>0</v>
      </c>
    </row>
    <row r="17" spans="1:12" ht="27.6">
      <c r="A17" s="31">
        <v>8</v>
      </c>
      <c r="B17" s="32" t="s">
        <v>38</v>
      </c>
      <c r="C17" s="32" t="s">
        <v>39</v>
      </c>
      <c r="D17" s="33" t="s">
        <v>40</v>
      </c>
      <c r="E17" s="31">
        <v>2009</v>
      </c>
      <c r="F17" s="31" t="s">
        <v>19</v>
      </c>
      <c r="G17" s="31" t="s">
        <v>20</v>
      </c>
      <c r="H17" s="31">
        <v>2</v>
      </c>
      <c r="I17" s="34">
        <v>0</v>
      </c>
      <c r="J17" s="35">
        <f t="shared" si="0"/>
        <v>0</v>
      </c>
      <c r="K17" s="31">
        <v>8</v>
      </c>
      <c r="L17" s="35">
        <f t="shared" si="1"/>
        <v>0</v>
      </c>
    </row>
    <row r="18" spans="1:12" ht="27.6">
      <c r="A18" s="31">
        <v>9</v>
      </c>
      <c r="B18" s="32" t="s">
        <v>41</v>
      </c>
      <c r="C18" s="32" t="s">
        <v>42</v>
      </c>
      <c r="D18" s="33" t="s">
        <v>43</v>
      </c>
      <c r="E18" s="31">
        <v>2009</v>
      </c>
      <c r="F18" s="31" t="s">
        <v>19</v>
      </c>
      <c r="G18" s="31" t="s">
        <v>20</v>
      </c>
      <c r="H18" s="31">
        <v>2</v>
      </c>
      <c r="I18" s="34">
        <v>0</v>
      </c>
      <c r="J18" s="35">
        <f t="shared" si="0"/>
        <v>0</v>
      </c>
      <c r="K18" s="31">
        <v>8</v>
      </c>
      <c r="L18" s="35">
        <f t="shared" si="1"/>
        <v>0</v>
      </c>
    </row>
    <row r="19" spans="1:12" ht="27.6">
      <c r="A19" s="31">
        <v>10</v>
      </c>
      <c r="B19" s="32" t="s">
        <v>44</v>
      </c>
      <c r="C19" s="32" t="s">
        <v>45</v>
      </c>
      <c r="D19" s="33" t="s">
        <v>46</v>
      </c>
      <c r="E19" s="31">
        <v>2009</v>
      </c>
      <c r="F19" s="31" t="s">
        <v>19</v>
      </c>
      <c r="G19" s="31" t="s">
        <v>20</v>
      </c>
      <c r="H19" s="31">
        <v>2</v>
      </c>
      <c r="I19" s="34">
        <v>0</v>
      </c>
      <c r="J19" s="35">
        <f t="shared" si="0"/>
        <v>0</v>
      </c>
      <c r="K19" s="31">
        <v>8</v>
      </c>
      <c r="L19" s="35">
        <f t="shared" si="1"/>
        <v>0</v>
      </c>
    </row>
    <row r="20" spans="1:12" ht="14.4">
      <c r="A20" s="7"/>
      <c r="B20" s="36"/>
      <c r="C20" s="37"/>
      <c r="D20" s="7"/>
      <c r="E20" s="7"/>
      <c r="F20" s="7"/>
      <c r="G20" s="4"/>
      <c r="H20" s="38"/>
      <c r="I20" s="39" t="s">
        <v>47</v>
      </c>
      <c r="J20" s="40">
        <f>SUM(J10:J19)</f>
        <v>0</v>
      </c>
      <c r="K20" s="38"/>
      <c r="L20" s="40">
        <f>SUM(L10:L19)</f>
        <v>0</v>
      </c>
    </row>
    <row r="22" spans="1:12" ht="14.4">
      <c r="A22" s="26" t="s">
        <v>48</v>
      </c>
      <c r="B22" s="13"/>
      <c r="C22" s="14"/>
      <c r="D22" s="15"/>
      <c r="E22" s="15"/>
      <c r="F22" s="15"/>
      <c r="G22" s="16"/>
      <c r="H22" s="13"/>
      <c r="I22" s="13"/>
      <c r="J22" s="13"/>
      <c r="K22" s="13"/>
      <c r="L22" s="13"/>
    </row>
    <row r="23" spans="1:12" ht="55.2">
      <c r="A23" s="28" t="s">
        <v>5</v>
      </c>
      <c r="B23" s="28" t="s">
        <v>6</v>
      </c>
      <c r="C23" s="28" t="s">
        <v>7</v>
      </c>
      <c r="D23" s="29" t="s">
        <v>8</v>
      </c>
      <c r="E23" s="28" t="s">
        <v>9</v>
      </c>
      <c r="F23" s="28" t="s">
        <v>10</v>
      </c>
      <c r="G23" s="28" t="s">
        <v>11</v>
      </c>
      <c r="H23" s="30" t="s">
        <v>12</v>
      </c>
      <c r="I23" s="30" t="s">
        <v>13</v>
      </c>
      <c r="J23" s="30" t="s">
        <v>14</v>
      </c>
      <c r="K23" s="28" t="s">
        <v>15</v>
      </c>
      <c r="L23" s="30" t="s">
        <v>16</v>
      </c>
    </row>
    <row r="24" spans="1:12" ht="14.4">
      <c r="A24" s="31">
        <v>1</v>
      </c>
      <c r="B24" s="32" t="s">
        <v>49</v>
      </c>
      <c r="C24" s="41" t="s">
        <v>50</v>
      </c>
      <c r="D24" s="33" t="s">
        <v>51</v>
      </c>
      <c r="E24" s="31">
        <v>2009</v>
      </c>
      <c r="F24" s="31" t="s">
        <v>52</v>
      </c>
      <c r="G24" s="31" t="s">
        <v>53</v>
      </c>
      <c r="H24" s="31">
        <v>4</v>
      </c>
      <c r="I24" s="34">
        <v>0</v>
      </c>
      <c r="J24" s="35">
        <f>ROUND(PRODUCT(H24,I24),2)</f>
        <v>0</v>
      </c>
      <c r="K24" s="31">
        <v>8</v>
      </c>
      <c r="L24" s="35">
        <f>ROUND(PRODUCT(J24,1+K24/100),2)</f>
        <v>0</v>
      </c>
    </row>
    <row r="25" spans="1:12" ht="14.4">
      <c r="A25" s="31">
        <v>2</v>
      </c>
      <c r="B25" s="32" t="s">
        <v>49</v>
      </c>
      <c r="C25" s="41" t="s">
        <v>50</v>
      </c>
      <c r="D25" s="33" t="s">
        <v>54</v>
      </c>
      <c r="E25" s="31">
        <v>2009</v>
      </c>
      <c r="F25" s="31" t="s">
        <v>52</v>
      </c>
      <c r="G25" s="31" t="s">
        <v>53</v>
      </c>
      <c r="H25" s="31">
        <v>4</v>
      </c>
      <c r="I25" s="34">
        <v>0</v>
      </c>
      <c r="J25" s="35">
        <f>ROUND(PRODUCT(H25,I25),2)</f>
        <v>0</v>
      </c>
      <c r="K25" s="31">
        <v>8</v>
      </c>
      <c r="L25" s="35">
        <f>ROUND(PRODUCT(J25,1+K25/100),2)</f>
        <v>0</v>
      </c>
    </row>
    <row r="26" spans="1:12" ht="14.4">
      <c r="A26" s="31">
        <v>3</v>
      </c>
      <c r="B26" s="42" t="s">
        <v>55</v>
      </c>
      <c r="C26" s="43" t="s">
        <v>56</v>
      </c>
      <c r="D26" s="44" t="s">
        <v>57</v>
      </c>
      <c r="E26" s="45">
        <v>2007</v>
      </c>
      <c r="F26" s="45" t="s">
        <v>52</v>
      </c>
      <c r="G26" s="46" t="s">
        <v>58</v>
      </c>
      <c r="H26" s="31">
        <v>2</v>
      </c>
      <c r="I26" s="34">
        <v>0</v>
      </c>
      <c r="J26" s="35">
        <f>ROUND(PRODUCT(H26,I26),2)</f>
        <v>0</v>
      </c>
      <c r="K26" s="31">
        <v>8</v>
      </c>
      <c r="L26" s="35">
        <f>ROUND(PRODUCT(J26,1+K26/100),2)</f>
        <v>0</v>
      </c>
    </row>
    <row r="27" spans="1:12" ht="14.4">
      <c r="A27" s="7"/>
      <c r="B27" s="36"/>
      <c r="C27" s="37"/>
      <c r="D27" s="7"/>
      <c r="E27" s="7"/>
      <c r="F27" s="7"/>
      <c r="G27" s="4"/>
      <c r="H27" s="38"/>
      <c r="I27" s="39" t="s">
        <v>47</v>
      </c>
      <c r="J27" s="40">
        <f>SUM(J24:J26)</f>
        <v>0</v>
      </c>
      <c r="K27" s="38"/>
      <c r="L27" s="40">
        <f>SUM(L24:L26)</f>
        <v>0</v>
      </c>
    </row>
    <row r="28" spans="1:12" ht="14.4">
      <c r="A28" s="7"/>
      <c r="B28" s="36"/>
      <c r="C28" s="37"/>
      <c r="D28" s="7"/>
      <c r="E28" s="7"/>
      <c r="F28" s="7"/>
      <c r="G28" s="4"/>
      <c r="H28" s="38"/>
      <c r="I28" s="39"/>
      <c r="J28" s="39"/>
      <c r="K28" s="38"/>
      <c r="L28" s="39"/>
    </row>
    <row r="29" spans="1:12" ht="14.4">
      <c r="A29" s="47" t="s">
        <v>59</v>
      </c>
      <c r="B29" s="47"/>
      <c r="C29" s="1"/>
      <c r="D29" s="3"/>
      <c r="E29" s="3"/>
      <c r="F29" s="3"/>
      <c r="G29" s="4"/>
      <c r="H29" s="48"/>
      <c r="I29" s="2"/>
      <c r="J29" s="27"/>
      <c r="K29" s="27"/>
      <c r="L29" s="2"/>
    </row>
    <row r="30" spans="1:12" ht="55.2">
      <c r="A30" s="28" t="s">
        <v>5</v>
      </c>
      <c r="B30" s="28" t="s">
        <v>6</v>
      </c>
      <c r="C30" s="28" t="s">
        <v>7</v>
      </c>
      <c r="D30" s="29" t="s">
        <v>8</v>
      </c>
      <c r="E30" s="28" t="s">
        <v>9</v>
      </c>
      <c r="F30" s="28" t="s">
        <v>10</v>
      </c>
      <c r="G30" s="28" t="s">
        <v>11</v>
      </c>
      <c r="H30" s="30" t="s">
        <v>12</v>
      </c>
      <c r="I30" s="30" t="s">
        <v>13</v>
      </c>
      <c r="J30" s="30" t="s">
        <v>14</v>
      </c>
      <c r="K30" s="28" t="s">
        <v>15</v>
      </c>
      <c r="L30" s="30" t="s">
        <v>16</v>
      </c>
    </row>
    <row r="31" spans="1:12">
      <c r="A31" s="31">
        <v>1</v>
      </c>
      <c r="B31" s="32" t="s">
        <v>60</v>
      </c>
      <c r="C31" s="32" t="s">
        <v>61</v>
      </c>
      <c r="D31" s="33" t="s">
        <v>62</v>
      </c>
      <c r="E31" s="31">
        <v>2003</v>
      </c>
      <c r="F31" s="31" t="s">
        <v>63</v>
      </c>
      <c r="G31" s="31" t="s">
        <v>58</v>
      </c>
      <c r="H31" s="31">
        <v>2</v>
      </c>
      <c r="I31" s="34">
        <v>0</v>
      </c>
      <c r="J31" s="35">
        <f>ROUND(PRODUCT(H31,I31),2)</f>
        <v>0</v>
      </c>
      <c r="K31" s="31">
        <v>8</v>
      </c>
      <c r="L31" s="35">
        <f>ROUND(PRODUCT(J31,1+K31/100),2)</f>
        <v>0</v>
      </c>
    </row>
    <row r="32" spans="1:12" ht="27.6">
      <c r="A32" s="31">
        <v>2</v>
      </c>
      <c r="B32" s="49" t="s">
        <v>64</v>
      </c>
      <c r="C32" s="49" t="s">
        <v>65</v>
      </c>
      <c r="D32" s="50" t="s">
        <v>66</v>
      </c>
      <c r="E32" s="31">
        <v>2017</v>
      </c>
      <c r="F32" s="31" t="s">
        <v>63</v>
      </c>
      <c r="G32" s="31" t="s">
        <v>67</v>
      </c>
      <c r="H32" s="31">
        <v>2</v>
      </c>
      <c r="I32" s="34">
        <v>0</v>
      </c>
      <c r="J32" s="35">
        <f>ROUND(PRODUCT(H32,I32),2)</f>
        <v>0</v>
      </c>
      <c r="K32" s="31">
        <v>8</v>
      </c>
      <c r="L32" s="35">
        <f>ROUND(PRODUCT(J32,1+K32/100),2)</f>
        <v>0</v>
      </c>
    </row>
    <row r="33" spans="1:12" ht="27.6">
      <c r="A33" s="31">
        <v>3</v>
      </c>
      <c r="B33" s="32" t="s">
        <v>68</v>
      </c>
      <c r="C33" s="32" t="s">
        <v>69</v>
      </c>
      <c r="D33" s="33" t="s">
        <v>70</v>
      </c>
      <c r="E33" s="31">
        <v>2014</v>
      </c>
      <c r="F33" s="31" t="s">
        <v>63</v>
      </c>
      <c r="G33" s="31" t="s">
        <v>67</v>
      </c>
      <c r="H33" s="31">
        <v>2</v>
      </c>
      <c r="I33" s="34">
        <v>0</v>
      </c>
      <c r="J33" s="35">
        <f>ROUND(PRODUCT(H33,I33),2)</f>
        <v>0</v>
      </c>
      <c r="K33" s="31">
        <v>8</v>
      </c>
      <c r="L33" s="35">
        <f>ROUND(PRODUCT(J33,1+K33/100),2)</f>
        <v>0</v>
      </c>
    </row>
    <row r="34" spans="1:12" ht="27.6">
      <c r="A34" s="31">
        <v>4</v>
      </c>
      <c r="B34" s="32" t="s">
        <v>71</v>
      </c>
      <c r="C34" s="32" t="s">
        <v>72</v>
      </c>
      <c r="D34" s="33" t="s">
        <v>73</v>
      </c>
      <c r="E34" s="31">
        <v>2014</v>
      </c>
      <c r="F34" s="31" t="s">
        <v>63</v>
      </c>
      <c r="G34" s="31" t="s">
        <v>67</v>
      </c>
      <c r="H34" s="31">
        <v>2</v>
      </c>
      <c r="I34" s="34">
        <v>0</v>
      </c>
      <c r="J34" s="35">
        <f>ROUND(PRODUCT(H34,I34),2)</f>
        <v>0</v>
      </c>
      <c r="K34" s="31">
        <v>8</v>
      </c>
      <c r="L34" s="35">
        <f>ROUND(PRODUCT(J34,1+K34/100),2)</f>
        <v>0</v>
      </c>
    </row>
    <row r="35" spans="1:12" ht="14.4">
      <c r="A35" s="7"/>
      <c r="B35" s="36"/>
      <c r="C35" s="37"/>
      <c r="D35" s="7"/>
      <c r="E35" s="7"/>
      <c r="F35" s="7"/>
      <c r="G35" s="4"/>
      <c r="H35" s="38"/>
      <c r="I35" s="39" t="s">
        <v>47</v>
      </c>
      <c r="J35" s="40">
        <f>SUM(J31:J34)</f>
        <v>0</v>
      </c>
      <c r="K35" s="38"/>
      <c r="L35" s="40">
        <f>SUM(L31:L34)</f>
        <v>0</v>
      </c>
    </row>
    <row r="36" spans="1:12" ht="14.4">
      <c r="A36" s="15"/>
      <c r="B36" s="13"/>
      <c r="C36" s="14"/>
      <c r="D36" s="15"/>
      <c r="E36" s="15"/>
      <c r="F36" s="15"/>
      <c r="G36" s="16"/>
      <c r="H36" s="15"/>
      <c r="I36" s="51"/>
      <c r="J36" s="51"/>
      <c r="K36" s="15"/>
      <c r="L36" s="51"/>
    </row>
    <row r="37" spans="1:12" ht="14.4">
      <c r="A37" s="26" t="s">
        <v>74</v>
      </c>
      <c r="B37" s="2"/>
      <c r="C37" s="1"/>
      <c r="D37" s="3"/>
      <c r="E37" s="3"/>
      <c r="F37" s="3"/>
      <c r="G37" s="4"/>
      <c r="H37" s="2"/>
      <c r="I37" s="27"/>
      <c r="J37" s="27"/>
      <c r="K37" s="2"/>
      <c r="L37" s="27"/>
    </row>
    <row r="38" spans="1:12" ht="55.2">
      <c r="A38" s="28" t="s">
        <v>5</v>
      </c>
      <c r="B38" s="28" t="s">
        <v>6</v>
      </c>
      <c r="C38" s="28" t="s">
        <v>7</v>
      </c>
      <c r="D38" s="29" t="s">
        <v>8</v>
      </c>
      <c r="E38" s="28" t="s">
        <v>9</v>
      </c>
      <c r="F38" s="28" t="s">
        <v>10</v>
      </c>
      <c r="G38" s="28" t="s">
        <v>11</v>
      </c>
      <c r="H38" s="30" t="s">
        <v>12</v>
      </c>
      <c r="I38" s="30" t="s">
        <v>13</v>
      </c>
      <c r="J38" s="30" t="s">
        <v>14</v>
      </c>
      <c r="K38" s="28" t="s">
        <v>15</v>
      </c>
      <c r="L38" s="30" t="s">
        <v>16</v>
      </c>
    </row>
    <row r="39" spans="1:12" ht="27.6">
      <c r="A39" s="31">
        <v>1</v>
      </c>
      <c r="B39" s="32" t="s">
        <v>75</v>
      </c>
      <c r="C39" s="32" t="s">
        <v>76</v>
      </c>
      <c r="D39" s="33" t="s">
        <v>77</v>
      </c>
      <c r="E39" s="31">
        <v>2012</v>
      </c>
      <c r="F39" s="31" t="s">
        <v>78</v>
      </c>
      <c r="G39" s="31" t="s">
        <v>67</v>
      </c>
      <c r="H39" s="31">
        <v>2</v>
      </c>
      <c r="I39" s="34">
        <v>0</v>
      </c>
      <c r="J39" s="35">
        <f>ROUND(PRODUCT(H39,I39),2)</f>
        <v>0</v>
      </c>
      <c r="K39" s="31">
        <v>8</v>
      </c>
      <c r="L39" s="35">
        <f>ROUND(PRODUCT(J39,1+K39/100),2)</f>
        <v>0</v>
      </c>
    </row>
    <row r="40" spans="1:12" ht="14.4">
      <c r="A40" s="7"/>
      <c r="B40" s="36"/>
      <c r="C40" s="37"/>
      <c r="D40" s="7"/>
      <c r="E40" s="7"/>
      <c r="F40" s="7"/>
      <c r="G40" s="4"/>
      <c r="H40" s="38"/>
      <c r="I40" s="39" t="s">
        <v>47</v>
      </c>
      <c r="J40" s="40">
        <f>SUM(J39)</f>
        <v>0</v>
      </c>
      <c r="K40" s="38"/>
      <c r="L40" s="40">
        <f>SUM(L39)</f>
        <v>0</v>
      </c>
    </row>
    <row r="41" spans="1:12" ht="14.4">
      <c r="A41" s="15"/>
      <c r="B41" s="13"/>
      <c r="C41" s="14"/>
      <c r="D41" s="15"/>
      <c r="E41" s="15"/>
      <c r="F41" s="15"/>
      <c r="G41" s="16"/>
      <c r="H41" s="15"/>
      <c r="I41" s="51"/>
      <c r="J41" s="51"/>
      <c r="K41" s="15"/>
      <c r="L41" s="51"/>
    </row>
    <row r="42" spans="1:12" ht="14.4">
      <c r="A42" s="26" t="s">
        <v>79</v>
      </c>
      <c r="B42" s="13"/>
      <c r="C42" s="14"/>
      <c r="D42" s="15"/>
      <c r="E42" s="15"/>
      <c r="F42" s="15"/>
      <c r="G42" s="16"/>
      <c r="H42" s="13"/>
      <c r="I42" s="13"/>
      <c r="J42" s="13"/>
      <c r="K42" s="13"/>
      <c r="L42" s="13"/>
    </row>
    <row r="43" spans="1:12" ht="55.2">
      <c r="A43" s="28" t="s">
        <v>5</v>
      </c>
      <c r="B43" s="28" t="s">
        <v>6</v>
      </c>
      <c r="C43" s="28" t="s">
        <v>7</v>
      </c>
      <c r="D43" s="29" t="s">
        <v>8</v>
      </c>
      <c r="E43" s="28" t="s">
        <v>9</v>
      </c>
      <c r="F43" s="28" t="s">
        <v>10</v>
      </c>
      <c r="G43" s="28" t="s">
        <v>11</v>
      </c>
      <c r="H43" s="30" t="s">
        <v>12</v>
      </c>
      <c r="I43" s="30" t="s">
        <v>13</v>
      </c>
      <c r="J43" s="30" t="s">
        <v>14</v>
      </c>
      <c r="K43" s="28" t="s">
        <v>15</v>
      </c>
      <c r="L43" s="30" t="s">
        <v>16</v>
      </c>
    </row>
    <row r="44" spans="1:12" ht="55.2">
      <c r="A44" s="31">
        <v>1</v>
      </c>
      <c r="B44" s="32" t="s">
        <v>80</v>
      </c>
      <c r="C44" s="32" t="s">
        <v>81</v>
      </c>
      <c r="D44" s="33" t="s">
        <v>82</v>
      </c>
      <c r="E44" s="31">
        <v>2016</v>
      </c>
      <c r="F44" s="31" t="s">
        <v>83</v>
      </c>
      <c r="G44" s="31" t="s">
        <v>84</v>
      </c>
      <c r="H44" s="31">
        <v>2</v>
      </c>
      <c r="I44" s="34">
        <v>0</v>
      </c>
      <c r="J44" s="35">
        <f>ROUND(PRODUCT(H44,I44),0)</f>
        <v>0</v>
      </c>
      <c r="K44" s="31">
        <v>8</v>
      </c>
      <c r="L44" s="35">
        <f>ROUND(PRODUCT(J44,1+K44/100),2)</f>
        <v>0</v>
      </c>
    </row>
    <row r="45" spans="1:12" ht="14.4">
      <c r="A45" s="7"/>
      <c r="B45" s="36"/>
      <c r="C45" s="37"/>
      <c r="D45" s="7"/>
      <c r="E45" s="7"/>
      <c r="F45" s="7"/>
      <c r="G45" s="4"/>
      <c r="H45" s="38"/>
      <c r="I45" s="39" t="s">
        <v>47</v>
      </c>
      <c r="J45" s="40">
        <f>SUM(J44)</f>
        <v>0</v>
      </c>
      <c r="K45" s="38"/>
      <c r="L45" s="40">
        <f>SUM(L44)</f>
        <v>0</v>
      </c>
    </row>
    <row r="46" spans="1:12" ht="14.4">
      <c r="A46" s="15"/>
      <c r="B46" s="13"/>
      <c r="C46" s="14"/>
      <c r="D46" s="15"/>
      <c r="E46" s="15"/>
      <c r="F46" s="15"/>
      <c r="G46" s="16"/>
      <c r="H46" s="25"/>
      <c r="I46" s="25"/>
      <c r="J46" s="25"/>
      <c r="K46" s="25"/>
      <c r="L46" s="25"/>
    </row>
    <row r="47" spans="1:12" ht="14.4">
      <c r="A47" s="2" t="s">
        <v>85</v>
      </c>
      <c r="B47" s="13"/>
      <c r="C47" s="14"/>
      <c r="D47" s="15"/>
      <c r="E47" s="15"/>
      <c r="F47" s="15"/>
      <c r="G47" s="16"/>
      <c r="H47" s="13"/>
      <c r="I47" s="13"/>
      <c r="J47" s="13"/>
      <c r="K47" s="13"/>
      <c r="L47" s="13"/>
    </row>
    <row r="48" spans="1:12" ht="55.2">
      <c r="A48" s="28" t="s">
        <v>5</v>
      </c>
      <c r="B48" s="28" t="s">
        <v>6</v>
      </c>
      <c r="C48" s="28" t="s">
        <v>7</v>
      </c>
      <c r="D48" s="29" t="s">
        <v>8</v>
      </c>
      <c r="E48" s="28" t="s">
        <v>9</v>
      </c>
      <c r="F48" s="28" t="s">
        <v>10</v>
      </c>
      <c r="G48" s="28" t="s">
        <v>11</v>
      </c>
      <c r="H48" s="30" t="s">
        <v>12</v>
      </c>
      <c r="I48" s="30" t="s">
        <v>13</v>
      </c>
      <c r="J48" s="30" t="s">
        <v>14</v>
      </c>
      <c r="K48" s="28" t="s">
        <v>15</v>
      </c>
      <c r="L48" s="30" t="s">
        <v>16</v>
      </c>
    </row>
    <row r="49" spans="1:12">
      <c r="A49" s="31">
        <v>1</v>
      </c>
      <c r="B49" s="52" t="s">
        <v>86</v>
      </c>
      <c r="C49" s="32" t="s">
        <v>87</v>
      </c>
      <c r="D49" s="33" t="s">
        <v>88</v>
      </c>
      <c r="E49" s="31">
        <v>2006</v>
      </c>
      <c r="F49" s="31" t="s">
        <v>89</v>
      </c>
      <c r="G49" s="31" t="s">
        <v>90</v>
      </c>
      <c r="H49" s="31">
        <v>2</v>
      </c>
      <c r="I49" s="34">
        <v>0</v>
      </c>
      <c r="J49" s="35">
        <f>ROUND(PRODUCT(H49,I49),2)</f>
        <v>0</v>
      </c>
      <c r="K49" s="31">
        <v>8</v>
      </c>
      <c r="L49" s="35">
        <f>ROUND(PRODUCT(J49,1+K49/100),2)</f>
        <v>0</v>
      </c>
    </row>
    <row r="50" spans="1:12" s="53" customFormat="1" ht="27.6">
      <c r="A50" s="31">
        <v>2</v>
      </c>
      <c r="B50" s="32" t="s">
        <v>91</v>
      </c>
      <c r="C50" s="32" t="s">
        <v>92</v>
      </c>
      <c r="D50" s="33" t="s">
        <v>93</v>
      </c>
      <c r="E50" s="31">
        <v>2019</v>
      </c>
      <c r="F50" s="31" t="s">
        <v>94</v>
      </c>
      <c r="G50" s="31" t="s">
        <v>20</v>
      </c>
      <c r="H50" s="31">
        <v>2</v>
      </c>
      <c r="I50" s="34">
        <v>0</v>
      </c>
      <c r="J50" s="35">
        <f>ROUND(PRODUCT(H50,I50),2)</f>
        <v>0</v>
      </c>
      <c r="K50" s="31">
        <v>23</v>
      </c>
      <c r="L50" s="35">
        <f>ROUND(PRODUCT(J50,1+K50/100),2)</f>
        <v>0</v>
      </c>
    </row>
    <row r="51" spans="1:12" s="53" customFormat="1" ht="27.6">
      <c r="A51" s="31">
        <v>2</v>
      </c>
      <c r="B51" s="32" t="s">
        <v>91</v>
      </c>
      <c r="C51" s="32" t="s">
        <v>95</v>
      </c>
      <c r="D51" s="33" t="s">
        <v>96</v>
      </c>
      <c r="E51" s="31">
        <v>2009</v>
      </c>
      <c r="F51" s="31" t="s">
        <v>94</v>
      </c>
      <c r="G51" s="31" t="s">
        <v>20</v>
      </c>
      <c r="H51" s="31">
        <v>2</v>
      </c>
      <c r="I51" s="34">
        <v>0</v>
      </c>
      <c r="J51" s="35">
        <f>ROUND(PRODUCT(H51,I51),2)</f>
        <v>0</v>
      </c>
      <c r="K51" s="31">
        <v>23</v>
      </c>
      <c r="L51" s="35">
        <f>ROUND(PRODUCT(J51,1+K51/100),2)</f>
        <v>0</v>
      </c>
    </row>
    <row r="52" spans="1:12" ht="14.4">
      <c r="A52" s="7"/>
      <c r="B52" s="36"/>
      <c r="C52" s="37"/>
      <c r="D52" s="7"/>
      <c r="E52" s="7"/>
      <c r="F52" s="7"/>
      <c r="G52" s="4"/>
      <c r="H52" s="38"/>
      <c r="I52" s="39" t="s">
        <v>47</v>
      </c>
      <c r="J52" s="40">
        <f>SUM(J49:J51)</f>
        <v>0</v>
      </c>
      <c r="K52" s="38"/>
      <c r="L52" s="40">
        <f>SUM(L49:L51)</f>
        <v>0</v>
      </c>
    </row>
    <row r="53" spans="1:12" ht="14.4">
      <c r="A53" s="15"/>
      <c r="B53" s="13"/>
      <c r="C53" s="14"/>
      <c r="D53" s="15"/>
      <c r="E53" s="15"/>
      <c r="F53" s="15"/>
      <c r="G53" s="16"/>
      <c r="H53" s="25"/>
      <c r="I53" s="25"/>
      <c r="J53" s="25"/>
      <c r="K53" s="25"/>
      <c r="L53" s="25"/>
    </row>
    <row r="54" spans="1:12" ht="14.4">
      <c r="A54" s="47" t="s">
        <v>97</v>
      </c>
      <c r="B54" s="47"/>
      <c r="C54" s="1"/>
      <c r="D54" s="3"/>
      <c r="E54" s="3"/>
      <c r="F54" s="3"/>
      <c r="G54" s="4"/>
      <c r="H54" s="2"/>
      <c r="I54" s="27"/>
      <c r="J54" s="27"/>
      <c r="K54" s="2"/>
      <c r="L54" s="27"/>
    </row>
    <row r="55" spans="1:12" ht="55.2">
      <c r="A55" s="28" t="s">
        <v>5</v>
      </c>
      <c r="B55" s="28" t="s">
        <v>6</v>
      </c>
      <c r="C55" s="28" t="s">
        <v>7</v>
      </c>
      <c r="D55" s="29" t="s">
        <v>8</v>
      </c>
      <c r="E55" s="28" t="s">
        <v>9</v>
      </c>
      <c r="F55" s="28" t="s">
        <v>10</v>
      </c>
      <c r="G55" s="28" t="s">
        <v>11</v>
      </c>
      <c r="H55" s="30" t="s">
        <v>12</v>
      </c>
      <c r="I55" s="30" t="s">
        <v>13</v>
      </c>
      <c r="J55" s="30" t="s">
        <v>14</v>
      </c>
      <c r="K55" s="28" t="s">
        <v>15</v>
      </c>
      <c r="L55" s="30" t="s">
        <v>16</v>
      </c>
    </row>
    <row r="56" spans="1:12" ht="14.4">
      <c r="A56" s="31">
        <v>1</v>
      </c>
      <c r="B56" s="32" t="s">
        <v>17</v>
      </c>
      <c r="C56" s="41" t="s">
        <v>98</v>
      </c>
      <c r="D56" s="33" t="s">
        <v>99</v>
      </c>
      <c r="E56" s="31">
        <v>1993</v>
      </c>
      <c r="F56" s="31" t="s">
        <v>100</v>
      </c>
      <c r="G56" s="31" t="s">
        <v>20</v>
      </c>
      <c r="H56" s="31">
        <v>2</v>
      </c>
      <c r="I56" s="34">
        <v>0</v>
      </c>
      <c r="J56" s="35">
        <f>ROUND(PRODUCT(H56,I56),2)</f>
        <v>0</v>
      </c>
      <c r="K56" s="31">
        <v>8</v>
      </c>
      <c r="L56" s="35">
        <f>ROUND(PRODUCT(J56,1+K56/100),2)</f>
        <v>0</v>
      </c>
    </row>
    <row r="57" spans="1:12" ht="14.4">
      <c r="A57" s="15"/>
      <c r="B57" s="13"/>
      <c r="C57" s="14"/>
      <c r="D57" s="15"/>
      <c r="E57" s="15"/>
      <c r="F57" s="15"/>
      <c r="G57" s="16"/>
      <c r="H57" s="38"/>
      <c r="I57" s="39" t="s">
        <v>47</v>
      </c>
      <c r="J57" s="40">
        <f>SUM(J56)</f>
        <v>0</v>
      </c>
      <c r="K57" s="38"/>
      <c r="L57" s="40">
        <f>SUM(L56)</f>
        <v>0</v>
      </c>
    </row>
    <row r="58" spans="1:12" ht="14.4">
      <c r="A58" s="15"/>
      <c r="B58" s="13"/>
      <c r="C58" s="14"/>
      <c r="D58" s="15"/>
      <c r="E58" s="15"/>
      <c r="F58" s="15"/>
      <c r="G58" s="16"/>
      <c r="H58" s="25"/>
      <c r="I58" s="25"/>
      <c r="J58" s="25"/>
      <c r="K58" s="25"/>
      <c r="L58" s="25"/>
    </row>
    <row r="59" spans="1:12" ht="14.4">
      <c r="A59" s="47" t="s">
        <v>101</v>
      </c>
      <c r="B59" s="47"/>
      <c r="C59" s="1"/>
      <c r="D59" s="3"/>
      <c r="E59" s="3"/>
      <c r="F59" s="3"/>
      <c r="G59" s="4"/>
      <c r="H59" s="2"/>
      <c r="I59" s="27"/>
      <c r="J59" s="27"/>
      <c r="K59" s="2"/>
      <c r="L59" s="27"/>
    </row>
    <row r="60" spans="1:12" ht="55.2">
      <c r="A60" s="28" t="s">
        <v>5</v>
      </c>
      <c r="B60" s="28" t="s">
        <v>6</v>
      </c>
      <c r="C60" s="28" t="s">
        <v>7</v>
      </c>
      <c r="D60" s="29" t="s">
        <v>8</v>
      </c>
      <c r="E60" s="28" t="s">
        <v>9</v>
      </c>
      <c r="F60" s="28" t="s">
        <v>10</v>
      </c>
      <c r="G60" s="28" t="s">
        <v>11</v>
      </c>
      <c r="H60" s="30" t="s">
        <v>12</v>
      </c>
      <c r="I60" s="30" t="s">
        <v>13</v>
      </c>
      <c r="J60" s="30" t="s">
        <v>14</v>
      </c>
      <c r="K60" s="28" t="s">
        <v>15</v>
      </c>
      <c r="L60" s="30" t="s">
        <v>16</v>
      </c>
    </row>
    <row r="61" spans="1:12">
      <c r="A61" s="31">
        <v>1</v>
      </c>
      <c r="B61" s="54" t="s">
        <v>102</v>
      </c>
      <c r="C61" s="54" t="s">
        <v>103</v>
      </c>
      <c r="D61" s="55" t="s">
        <v>104</v>
      </c>
      <c r="E61" s="31">
        <v>2020</v>
      </c>
      <c r="F61" s="31" t="s">
        <v>105</v>
      </c>
      <c r="G61" s="56" t="s">
        <v>106</v>
      </c>
      <c r="H61" s="31">
        <v>2</v>
      </c>
      <c r="I61" s="34">
        <v>0</v>
      </c>
      <c r="J61" s="35">
        <f t="shared" ref="J61:J80" si="2">ROUND(PRODUCT(H61,I61),2)</f>
        <v>0</v>
      </c>
      <c r="K61" s="31">
        <v>8</v>
      </c>
      <c r="L61" s="35">
        <f t="shared" ref="L61:L80" si="3">ROUND(PRODUCT(J61,1+K61/100),2)</f>
        <v>0</v>
      </c>
    </row>
    <row r="62" spans="1:12">
      <c r="A62" s="31">
        <v>2</v>
      </c>
      <c r="B62" s="54" t="s">
        <v>102</v>
      </c>
      <c r="C62" s="54" t="s">
        <v>103</v>
      </c>
      <c r="D62" s="55" t="s">
        <v>107</v>
      </c>
      <c r="E62" s="31">
        <v>2020</v>
      </c>
      <c r="F62" s="31" t="s">
        <v>105</v>
      </c>
      <c r="G62" s="56" t="s">
        <v>106</v>
      </c>
      <c r="H62" s="31">
        <v>2</v>
      </c>
      <c r="I62" s="34">
        <v>0</v>
      </c>
      <c r="J62" s="35">
        <f t="shared" si="2"/>
        <v>0</v>
      </c>
      <c r="K62" s="31">
        <v>8</v>
      </c>
      <c r="L62" s="35">
        <f t="shared" si="3"/>
        <v>0</v>
      </c>
    </row>
    <row r="63" spans="1:12" ht="27.6">
      <c r="A63" s="31">
        <v>3</v>
      </c>
      <c r="B63" s="54" t="s">
        <v>102</v>
      </c>
      <c r="C63" s="54" t="s">
        <v>103</v>
      </c>
      <c r="D63" s="55" t="s">
        <v>108</v>
      </c>
      <c r="E63" s="31">
        <v>2020</v>
      </c>
      <c r="F63" s="31" t="s">
        <v>105</v>
      </c>
      <c r="G63" s="57" t="s">
        <v>109</v>
      </c>
      <c r="H63" s="31">
        <v>2</v>
      </c>
      <c r="I63" s="34">
        <v>0</v>
      </c>
      <c r="J63" s="35">
        <f t="shared" si="2"/>
        <v>0</v>
      </c>
      <c r="K63" s="31">
        <v>8</v>
      </c>
      <c r="L63" s="35">
        <f t="shared" si="3"/>
        <v>0</v>
      </c>
    </row>
    <row r="64" spans="1:12" ht="27.6">
      <c r="A64" s="31">
        <v>4</v>
      </c>
      <c r="B64" s="54" t="s">
        <v>102</v>
      </c>
      <c r="C64" s="54" t="s">
        <v>103</v>
      </c>
      <c r="D64" s="55" t="s">
        <v>110</v>
      </c>
      <c r="E64" s="31">
        <v>2020</v>
      </c>
      <c r="F64" s="31" t="s">
        <v>105</v>
      </c>
      <c r="G64" s="57" t="s">
        <v>109</v>
      </c>
      <c r="H64" s="31">
        <v>2</v>
      </c>
      <c r="I64" s="34">
        <v>0</v>
      </c>
      <c r="J64" s="35">
        <f t="shared" si="2"/>
        <v>0</v>
      </c>
      <c r="K64" s="31">
        <v>8</v>
      </c>
      <c r="L64" s="35">
        <f t="shared" si="3"/>
        <v>0</v>
      </c>
    </row>
    <row r="65" spans="1:12" ht="27.6">
      <c r="A65" s="31">
        <v>5</v>
      </c>
      <c r="B65" s="54" t="s">
        <v>102</v>
      </c>
      <c r="C65" s="54" t="s">
        <v>103</v>
      </c>
      <c r="D65" s="55" t="s">
        <v>111</v>
      </c>
      <c r="E65" s="31">
        <v>2020</v>
      </c>
      <c r="F65" s="31" t="s">
        <v>105</v>
      </c>
      <c r="G65" s="57" t="s">
        <v>109</v>
      </c>
      <c r="H65" s="31">
        <v>2</v>
      </c>
      <c r="I65" s="34">
        <v>0</v>
      </c>
      <c r="J65" s="35">
        <f t="shared" si="2"/>
        <v>0</v>
      </c>
      <c r="K65" s="31">
        <v>8</v>
      </c>
      <c r="L65" s="35">
        <f t="shared" si="3"/>
        <v>0</v>
      </c>
    </row>
    <row r="66" spans="1:12" ht="27.6">
      <c r="A66" s="31">
        <v>6</v>
      </c>
      <c r="B66" s="54" t="s">
        <v>102</v>
      </c>
      <c r="C66" s="54" t="s">
        <v>103</v>
      </c>
      <c r="D66" s="55" t="s">
        <v>112</v>
      </c>
      <c r="E66" s="31">
        <v>2020</v>
      </c>
      <c r="F66" s="31" t="s">
        <v>105</v>
      </c>
      <c r="G66" s="57" t="s">
        <v>109</v>
      </c>
      <c r="H66" s="31">
        <v>2</v>
      </c>
      <c r="I66" s="34">
        <v>0</v>
      </c>
      <c r="J66" s="35">
        <f t="shared" si="2"/>
        <v>0</v>
      </c>
      <c r="K66" s="31">
        <v>8</v>
      </c>
      <c r="L66" s="35">
        <f t="shared" si="3"/>
        <v>0</v>
      </c>
    </row>
    <row r="67" spans="1:12" ht="27.6">
      <c r="A67" s="31">
        <v>7</v>
      </c>
      <c r="B67" s="54" t="s">
        <v>102</v>
      </c>
      <c r="C67" s="54" t="s">
        <v>103</v>
      </c>
      <c r="D67" s="55" t="s">
        <v>113</v>
      </c>
      <c r="E67" s="31">
        <v>2020</v>
      </c>
      <c r="F67" s="31" t="s">
        <v>105</v>
      </c>
      <c r="G67" s="57" t="s">
        <v>109</v>
      </c>
      <c r="H67" s="31">
        <v>2</v>
      </c>
      <c r="I67" s="34">
        <v>0</v>
      </c>
      <c r="J67" s="35">
        <f t="shared" si="2"/>
        <v>0</v>
      </c>
      <c r="K67" s="31">
        <v>8</v>
      </c>
      <c r="L67" s="35">
        <f t="shared" si="3"/>
        <v>0</v>
      </c>
    </row>
    <row r="68" spans="1:12">
      <c r="A68" s="31">
        <v>8</v>
      </c>
      <c r="B68" s="54" t="s">
        <v>102</v>
      </c>
      <c r="C68" s="54" t="s">
        <v>103</v>
      </c>
      <c r="D68" s="55" t="s">
        <v>114</v>
      </c>
      <c r="E68" s="31">
        <v>2020</v>
      </c>
      <c r="F68" s="31" t="s">
        <v>105</v>
      </c>
      <c r="G68" s="56" t="s">
        <v>115</v>
      </c>
      <c r="H68" s="31">
        <v>2</v>
      </c>
      <c r="I68" s="34">
        <v>0</v>
      </c>
      <c r="J68" s="35">
        <f t="shared" si="2"/>
        <v>0</v>
      </c>
      <c r="K68" s="31">
        <v>8</v>
      </c>
      <c r="L68" s="35">
        <f t="shared" si="3"/>
        <v>0</v>
      </c>
    </row>
    <row r="69" spans="1:12">
      <c r="A69" s="31">
        <v>9</v>
      </c>
      <c r="B69" s="54" t="s">
        <v>102</v>
      </c>
      <c r="C69" s="54" t="s">
        <v>103</v>
      </c>
      <c r="D69" s="55" t="s">
        <v>116</v>
      </c>
      <c r="E69" s="31">
        <v>2020</v>
      </c>
      <c r="F69" s="31" t="s">
        <v>105</v>
      </c>
      <c r="G69" s="56" t="s">
        <v>115</v>
      </c>
      <c r="H69" s="31">
        <v>2</v>
      </c>
      <c r="I69" s="34">
        <v>0</v>
      </c>
      <c r="J69" s="35">
        <f t="shared" si="2"/>
        <v>0</v>
      </c>
      <c r="K69" s="31">
        <v>8</v>
      </c>
      <c r="L69" s="35">
        <f t="shared" si="3"/>
        <v>0</v>
      </c>
    </row>
    <row r="70" spans="1:12" ht="27.6">
      <c r="A70" s="31">
        <v>10</v>
      </c>
      <c r="B70" s="54" t="s">
        <v>102</v>
      </c>
      <c r="C70" s="54" t="s">
        <v>103</v>
      </c>
      <c r="D70" s="55" t="s">
        <v>117</v>
      </c>
      <c r="E70" s="31">
        <v>2020</v>
      </c>
      <c r="F70" s="31" t="s">
        <v>105</v>
      </c>
      <c r="G70" s="56" t="s">
        <v>118</v>
      </c>
      <c r="H70" s="31">
        <v>2</v>
      </c>
      <c r="I70" s="34">
        <v>0</v>
      </c>
      <c r="J70" s="35">
        <f t="shared" si="2"/>
        <v>0</v>
      </c>
      <c r="K70" s="31">
        <v>8</v>
      </c>
      <c r="L70" s="35">
        <f t="shared" si="3"/>
        <v>0</v>
      </c>
    </row>
    <row r="71" spans="1:12" ht="27.6">
      <c r="A71" s="31">
        <v>11</v>
      </c>
      <c r="B71" s="54" t="s">
        <v>102</v>
      </c>
      <c r="C71" s="54" t="s">
        <v>103</v>
      </c>
      <c r="D71" s="55" t="s">
        <v>119</v>
      </c>
      <c r="E71" s="31">
        <v>2020</v>
      </c>
      <c r="F71" s="31" t="s">
        <v>105</v>
      </c>
      <c r="G71" s="56" t="s">
        <v>118</v>
      </c>
      <c r="H71" s="31">
        <v>2</v>
      </c>
      <c r="I71" s="34">
        <v>0</v>
      </c>
      <c r="J71" s="35">
        <f t="shared" si="2"/>
        <v>0</v>
      </c>
      <c r="K71" s="31">
        <v>8</v>
      </c>
      <c r="L71" s="35">
        <f t="shared" si="3"/>
        <v>0</v>
      </c>
    </row>
    <row r="72" spans="1:12" ht="41.4">
      <c r="A72" s="31">
        <v>12</v>
      </c>
      <c r="B72" s="54" t="s">
        <v>102</v>
      </c>
      <c r="C72" s="54" t="s">
        <v>103</v>
      </c>
      <c r="D72" s="55" t="s">
        <v>120</v>
      </c>
      <c r="E72" s="31">
        <v>2020</v>
      </c>
      <c r="F72" s="31" t="s">
        <v>105</v>
      </c>
      <c r="G72" s="31" t="s">
        <v>121</v>
      </c>
      <c r="H72" s="31">
        <v>2</v>
      </c>
      <c r="I72" s="34">
        <v>0</v>
      </c>
      <c r="J72" s="35">
        <f t="shared" si="2"/>
        <v>0</v>
      </c>
      <c r="K72" s="31">
        <v>8</v>
      </c>
      <c r="L72" s="35">
        <f t="shared" si="3"/>
        <v>0</v>
      </c>
    </row>
    <row r="73" spans="1:12" ht="41.4">
      <c r="A73" s="31">
        <v>13</v>
      </c>
      <c r="B73" s="54" t="s">
        <v>102</v>
      </c>
      <c r="C73" s="54" t="s">
        <v>103</v>
      </c>
      <c r="D73" s="55" t="s">
        <v>122</v>
      </c>
      <c r="E73" s="31">
        <v>2020</v>
      </c>
      <c r="F73" s="31" t="s">
        <v>105</v>
      </c>
      <c r="G73" s="31" t="s">
        <v>121</v>
      </c>
      <c r="H73" s="31">
        <v>2</v>
      </c>
      <c r="I73" s="34">
        <v>0</v>
      </c>
      <c r="J73" s="35">
        <f t="shared" si="2"/>
        <v>0</v>
      </c>
      <c r="K73" s="31">
        <v>8</v>
      </c>
      <c r="L73" s="35">
        <f t="shared" si="3"/>
        <v>0</v>
      </c>
    </row>
    <row r="74" spans="1:12" ht="41.4">
      <c r="A74" s="31">
        <v>14</v>
      </c>
      <c r="B74" s="54" t="s">
        <v>102</v>
      </c>
      <c r="C74" s="54" t="s">
        <v>103</v>
      </c>
      <c r="D74" s="55" t="s">
        <v>123</v>
      </c>
      <c r="E74" s="31">
        <v>2020</v>
      </c>
      <c r="F74" s="31" t="s">
        <v>105</v>
      </c>
      <c r="G74" s="31" t="s">
        <v>121</v>
      </c>
      <c r="H74" s="31">
        <v>2</v>
      </c>
      <c r="I74" s="34">
        <v>0</v>
      </c>
      <c r="J74" s="35">
        <f t="shared" si="2"/>
        <v>0</v>
      </c>
      <c r="K74" s="31">
        <v>8</v>
      </c>
      <c r="L74" s="35">
        <f t="shared" si="3"/>
        <v>0</v>
      </c>
    </row>
    <row r="75" spans="1:12" ht="41.4">
      <c r="A75" s="31">
        <v>15</v>
      </c>
      <c r="B75" s="54" t="s">
        <v>102</v>
      </c>
      <c r="C75" s="54" t="s">
        <v>103</v>
      </c>
      <c r="D75" s="55" t="s">
        <v>124</v>
      </c>
      <c r="E75" s="31">
        <v>2020</v>
      </c>
      <c r="F75" s="31" t="s">
        <v>105</v>
      </c>
      <c r="G75" s="31" t="s">
        <v>121</v>
      </c>
      <c r="H75" s="31">
        <v>2</v>
      </c>
      <c r="I75" s="34">
        <v>0</v>
      </c>
      <c r="J75" s="35">
        <f t="shared" si="2"/>
        <v>0</v>
      </c>
      <c r="K75" s="31">
        <v>8</v>
      </c>
      <c r="L75" s="35">
        <f t="shared" si="3"/>
        <v>0</v>
      </c>
    </row>
    <row r="76" spans="1:12" ht="41.4">
      <c r="A76" s="31">
        <v>16</v>
      </c>
      <c r="B76" s="54" t="s">
        <v>102</v>
      </c>
      <c r="C76" s="54" t="s">
        <v>103</v>
      </c>
      <c r="D76" s="55" t="s">
        <v>125</v>
      </c>
      <c r="E76" s="31">
        <v>2020</v>
      </c>
      <c r="F76" s="31" t="s">
        <v>105</v>
      </c>
      <c r="G76" s="31" t="s">
        <v>121</v>
      </c>
      <c r="H76" s="31">
        <v>2</v>
      </c>
      <c r="I76" s="34">
        <v>0</v>
      </c>
      <c r="J76" s="35">
        <f t="shared" si="2"/>
        <v>0</v>
      </c>
      <c r="K76" s="31">
        <v>8</v>
      </c>
      <c r="L76" s="35">
        <f t="shared" si="3"/>
        <v>0</v>
      </c>
    </row>
    <row r="77" spans="1:12" ht="27.6">
      <c r="A77" s="31">
        <v>17</v>
      </c>
      <c r="B77" s="54" t="s">
        <v>102</v>
      </c>
      <c r="C77" s="54" t="s">
        <v>103</v>
      </c>
      <c r="D77" s="55" t="s">
        <v>126</v>
      </c>
      <c r="E77" s="31">
        <v>2020</v>
      </c>
      <c r="F77" s="31" t="s">
        <v>105</v>
      </c>
      <c r="G77" s="56" t="s">
        <v>127</v>
      </c>
      <c r="H77" s="31">
        <v>2</v>
      </c>
      <c r="I77" s="34">
        <v>0</v>
      </c>
      <c r="J77" s="35">
        <f t="shared" si="2"/>
        <v>0</v>
      </c>
      <c r="K77" s="31">
        <v>8</v>
      </c>
      <c r="L77" s="35">
        <f t="shared" si="3"/>
        <v>0</v>
      </c>
    </row>
    <row r="78" spans="1:12" ht="41.4">
      <c r="A78" s="31">
        <v>18</v>
      </c>
      <c r="B78" s="54" t="s">
        <v>102</v>
      </c>
      <c r="C78" s="54" t="s">
        <v>103</v>
      </c>
      <c r="D78" s="55" t="s">
        <v>128</v>
      </c>
      <c r="E78" s="31">
        <v>2020</v>
      </c>
      <c r="F78" s="31" t="s">
        <v>105</v>
      </c>
      <c r="G78" s="31" t="s">
        <v>121</v>
      </c>
      <c r="H78" s="31">
        <v>2</v>
      </c>
      <c r="I78" s="34">
        <v>0</v>
      </c>
      <c r="J78" s="35">
        <f t="shared" si="2"/>
        <v>0</v>
      </c>
      <c r="K78" s="31">
        <v>8</v>
      </c>
      <c r="L78" s="35">
        <f t="shared" si="3"/>
        <v>0</v>
      </c>
    </row>
    <row r="79" spans="1:12" ht="27.6">
      <c r="A79" s="31">
        <v>19</v>
      </c>
      <c r="B79" s="54" t="s">
        <v>102</v>
      </c>
      <c r="C79" s="54" t="s">
        <v>103</v>
      </c>
      <c r="D79" s="55" t="s">
        <v>129</v>
      </c>
      <c r="E79" s="31">
        <v>2020</v>
      </c>
      <c r="F79" s="31" t="s">
        <v>105</v>
      </c>
      <c r="G79" s="56" t="s">
        <v>109</v>
      </c>
      <c r="H79" s="31">
        <v>2</v>
      </c>
      <c r="I79" s="34">
        <v>0</v>
      </c>
      <c r="J79" s="35">
        <f t="shared" si="2"/>
        <v>0</v>
      </c>
      <c r="K79" s="31">
        <v>8</v>
      </c>
      <c r="L79" s="35">
        <f t="shared" si="3"/>
        <v>0</v>
      </c>
    </row>
    <row r="80" spans="1:12" ht="27.6">
      <c r="A80" s="31">
        <v>20</v>
      </c>
      <c r="B80" s="54" t="s">
        <v>102</v>
      </c>
      <c r="C80" s="54" t="s">
        <v>103</v>
      </c>
      <c r="D80" s="55" t="s">
        <v>130</v>
      </c>
      <c r="E80" s="31">
        <v>2020</v>
      </c>
      <c r="F80" s="31" t="s">
        <v>105</v>
      </c>
      <c r="G80" s="56" t="s">
        <v>109</v>
      </c>
      <c r="H80" s="31">
        <v>2</v>
      </c>
      <c r="I80" s="34">
        <v>0</v>
      </c>
      <c r="J80" s="35">
        <f t="shared" si="2"/>
        <v>0</v>
      </c>
      <c r="K80" s="31">
        <v>8</v>
      </c>
      <c r="L80" s="35">
        <f t="shared" si="3"/>
        <v>0</v>
      </c>
    </row>
    <row r="81" spans="1:12" ht="14.4">
      <c r="A81" s="7"/>
      <c r="B81" s="36"/>
      <c r="C81" s="37"/>
      <c r="D81" s="7"/>
      <c r="E81" s="7"/>
      <c r="F81" s="7"/>
      <c r="G81" s="4"/>
      <c r="H81" s="38"/>
      <c r="I81" s="39" t="s">
        <v>47</v>
      </c>
      <c r="J81" s="40">
        <f>SUM(J61:J80)</f>
        <v>0</v>
      </c>
      <c r="K81" s="38"/>
      <c r="L81" s="40">
        <f>SUM(L61:L80)</f>
        <v>0</v>
      </c>
    </row>
    <row r="82" spans="1:12" ht="14.4">
      <c r="A82" s="15"/>
      <c r="B82" s="13"/>
      <c r="C82" s="14"/>
      <c r="D82" s="15"/>
      <c r="E82" s="15"/>
      <c r="F82" s="15"/>
      <c r="G82" s="16"/>
      <c r="H82" s="15"/>
      <c r="I82" s="51"/>
      <c r="J82" s="51"/>
      <c r="K82" s="15"/>
      <c r="L82" s="51"/>
    </row>
    <row r="83" spans="1:12" ht="14.4">
      <c r="A83" s="2" t="s">
        <v>131</v>
      </c>
      <c r="B83" s="2"/>
      <c r="C83" s="1"/>
      <c r="D83" s="3"/>
      <c r="E83" s="3"/>
      <c r="F83" s="3"/>
      <c r="G83" s="4"/>
      <c r="H83" s="2"/>
      <c r="I83" s="27"/>
      <c r="J83" s="27"/>
      <c r="K83" s="2"/>
      <c r="L83" s="27"/>
    </row>
    <row r="84" spans="1:12" ht="55.2">
      <c r="A84" s="28" t="s">
        <v>5</v>
      </c>
      <c r="B84" s="28" t="s">
        <v>6</v>
      </c>
      <c r="C84" s="28" t="s">
        <v>7</v>
      </c>
      <c r="D84" s="29" t="s">
        <v>8</v>
      </c>
      <c r="E84" s="28" t="s">
        <v>9</v>
      </c>
      <c r="F84" s="28" t="s">
        <v>10</v>
      </c>
      <c r="G84" s="28" t="s">
        <v>11</v>
      </c>
      <c r="H84" s="30" t="s">
        <v>12</v>
      </c>
      <c r="I84" s="30" t="s">
        <v>13</v>
      </c>
      <c r="J84" s="30" t="s">
        <v>14</v>
      </c>
      <c r="K84" s="28" t="s">
        <v>15</v>
      </c>
      <c r="L84" s="30" t="s">
        <v>16</v>
      </c>
    </row>
    <row r="85" spans="1:12" ht="27.6">
      <c r="A85" s="31">
        <v>1</v>
      </c>
      <c r="B85" s="32" t="s">
        <v>132</v>
      </c>
      <c r="C85" s="41" t="s">
        <v>133</v>
      </c>
      <c r="D85" s="33" t="s">
        <v>134</v>
      </c>
      <c r="E85" s="31">
        <v>2014</v>
      </c>
      <c r="F85" s="31" t="s">
        <v>135</v>
      </c>
      <c r="G85" s="31" t="s">
        <v>136</v>
      </c>
      <c r="H85" s="31">
        <v>2</v>
      </c>
      <c r="I85" s="34">
        <v>0</v>
      </c>
      <c r="J85" s="35">
        <f>ROUND(PRODUCT(H85,I85),2)</f>
        <v>0</v>
      </c>
      <c r="K85" s="31">
        <v>8</v>
      </c>
      <c r="L85" s="35">
        <f>ROUND(PRODUCT(J85,1+K85/100),2)</f>
        <v>0</v>
      </c>
    </row>
    <row r="86" spans="1:12" ht="41.4">
      <c r="A86" s="31">
        <v>2</v>
      </c>
      <c r="B86" s="32" t="s">
        <v>137</v>
      </c>
      <c r="C86" s="32" t="s">
        <v>138</v>
      </c>
      <c r="D86" s="33" t="s">
        <v>139</v>
      </c>
      <c r="E86" s="31">
        <v>2005</v>
      </c>
      <c r="F86" s="31" t="s">
        <v>140</v>
      </c>
      <c r="G86" s="31" t="s">
        <v>121</v>
      </c>
      <c r="H86" s="31">
        <v>2</v>
      </c>
      <c r="I86" s="34">
        <v>0</v>
      </c>
      <c r="J86" s="35">
        <f>ROUND(PRODUCT(H86,I86),2)</f>
        <v>0</v>
      </c>
      <c r="K86" s="31">
        <v>8</v>
      </c>
      <c r="L86" s="35">
        <f>ROUND(PRODUCT(J86,1+K86/100),2)</f>
        <v>0</v>
      </c>
    </row>
    <row r="87" spans="1:12" ht="14.4">
      <c r="A87" s="7"/>
      <c r="B87" s="36"/>
      <c r="C87" s="37"/>
      <c r="D87" s="7"/>
      <c r="E87" s="7"/>
      <c r="F87" s="7"/>
      <c r="G87" s="4"/>
      <c r="H87" s="38"/>
      <c r="I87" s="39" t="s">
        <v>47</v>
      </c>
      <c r="J87" s="40">
        <f>SUM(J85:J86)</f>
        <v>0</v>
      </c>
      <c r="K87" s="58"/>
      <c r="L87" s="40">
        <f>SUM(L85:L86)</f>
        <v>0</v>
      </c>
    </row>
    <row r="88" spans="1:12" ht="14.4">
      <c r="A88" s="15"/>
      <c r="B88" s="13"/>
      <c r="C88" s="14"/>
      <c r="D88" s="15"/>
      <c r="E88" s="15"/>
      <c r="F88" s="15"/>
      <c r="G88" s="16"/>
      <c r="H88" s="15"/>
      <c r="I88" s="51"/>
      <c r="J88" s="51"/>
      <c r="K88" s="15"/>
      <c r="L88" s="51"/>
    </row>
    <row r="89" spans="1:12" ht="14.4">
      <c r="A89" s="2" t="s">
        <v>141</v>
      </c>
      <c r="B89" s="13"/>
      <c r="C89" s="14"/>
      <c r="D89" s="15"/>
      <c r="E89" s="15"/>
      <c r="F89" s="15"/>
      <c r="G89" s="16"/>
      <c r="H89" s="13"/>
      <c r="I89" s="13"/>
      <c r="J89" s="13"/>
      <c r="K89" s="13"/>
      <c r="L89" s="13"/>
    </row>
    <row r="90" spans="1:12" ht="55.2">
      <c r="A90" s="28" t="s">
        <v>5</v>
      </c>
      <c r="B90" s="28" t="s">
        <v>6</v>
      </c>
      <c r="C90" s="28" t="s">
        <v>7</v>
      </c>
      <c r="D90" s="29" t="s">
        <v>8</v>
      </c>
      <c r="E90" s="28" t="s">
        <v>9</v>
      </c>
      <c r="F90" s="28" t="s">
        <v>10</v>
      </c>
      <c r="G90" s="28" t="s">
        <v>11</v>
      </c>
      <c r="H90" s="30" t="s">
        <v>12</v>
      </c>
      <c r="I90" s="30" t="s">
        <v>13</v>
      </c>
      <c r="J90" s="30" t="s">
        <v>14</v>
      </c>
      <c r="K90" s="28" t="s">
        <v>15</v>
      </c>
      <c r="L90" s="30" t="s">
        <v>16</v>
      </c>
    </row>
    <row r="91" spans="1:12" ht="14.4">
      <c r="A91" s="31">
        <v>1</v>
      </c>
      <c r="B91" s="32" t="s">
        <v>142</v>
      </c>
      <c r="C91" s="41" t="s">
        <v>143</v>
      </c>
      <c r="D91" s="33" t="s">
        <v>144</v>
      </c>
      <c r="E91" s="31">
        <v>2008</v>
      </c>
      <c r="F91" s="59" t="s">
        <v>145</v>
      </c>
      <c r="G91" s="31" t="s">
        <v>58</v>
      </c>
      <c r="H91" s="31">
        <v>2</v>
      </c>
      <c r="I91" s="34">
        <v>0</v>
      </c>
      <c r="J91" s="35">
        <f>ROUND(PRODUCT(H91,I91),2)</f>
        <v>0</v>
      </c>
      <c r="K91" s="31">
        <v>8</v>
      </c>
      <c r="L91" s="35">
        <f>ROUND(PRODUCT(J91,1+K91/100),2)</f>
        <v>0</v>
      </c>
    </row>
    <row r="92" spans="1:12" ht="27.6">
      <c r="A92" s="31">
        <v>2</v>
      </c>
      <c r="B92" s="32" t="s">
        <v>142</v>
      </c>
      <c r="C92" s="32" t="s">
        <v>143</v>
      </c>
      <c r="D92" s="33" t="s">
        <v>146</v>
      </c>
      <c r="E92" s="31">
        <v>2003</v>
      </c>
      <c r="F92" s="59" t="s">
        <v>145</v>
      </c>
      <c r="G92" s="31" t="s">
        <v>147</v>
      </c>
      <c r="H92" s="31">
        <v>2</v>
      </c>
      <c r="I92" s="34">
        <v>0</v>
      </c>
      <c r="J92" s="35">
        <f>ROUND(PRODUCT(H92,I92),2)</f>
        <v>0</v>
      </c>
      <c r="K92" s="31">
        <v>8</v>
      </c>
      <c r="L92" s="35">
        <f>ROUND(PRODUCT(J92,1+K92/100),2)</f>
        <v>0</v>
      </c>
    </row>
    <row r="93" spans="1:12" ht="14.4">
      <c r="A93" s="15"/>
      <c r="B93" s="13"/>
      <c r="C93" s="14"/>
      <c r="D93" s="15"/>
      <c r="E93" s="15"/>
      <c r="F93" s="15"/>
      <c r="G93" s="16"/>
      <c r="H93" s="38"/>
      <c r="I93" s="39" t="s">
        <v>47</v>
      </c>
      <c r="J93" s="40">
        <f>SUM(J91:J92)</f>
        <v>0</v>
      </c>
      <c r="K93" s="38"/>
      <c r="L93" s="40">
        <f>SUM(L91:L92)</f>
        <v>0</v>
      </c>
    </row>
    <row r="94" spans="1:12" ht="14.4">
      <c r="A94" s="15"/>
      <c r="B94" s="13"/>
      <c r="C94" s="14"/>
      <c r="D94" s="15"/>
      <c r="E94" s="15"/>
      <c r="F94" s="15"/>
      <c r="G94" s="16"/>
      <c r="H94" s="25"/>
      <c r="I94" s="25"/>
      <c r="J94" s="25"/>
      <c r="K94" s="25"/>
      <c r="L94" s="25"/>
    </row>
    <row r="95" spans="1:12" ht="14.4">
      <c r="A95" s="26" t="s">
        <v>148</v>
      </c>
      <c r="B95" s="13"/>
      <c r="C95" s="14"/>
      <c r="D95" s="15"/>
      <c r="E95" s="15"/>
      <c r="F95" s="15"/>
      <c r="G95" s="16"/>
      <c r="H95" s="13"/>
      <c r="I95" s="13"/>
      <c r="J95" s="13"/>
      <c r="K95" s="13"/>
      <c r="L95" s="13"/>
    </row>
    <row r="96" spans="1:12" ht="55.2">
      <c r="A96" s="28" t="s">
        <v>5</v>
      </c>
      <c r="B96" s="28" t="s">
        <v>6</v>
      </c>
      <c r="C96" s="28" t="s">
        <v>7</v>
      </c>
      <c r="D96" s="29" t="s">
        <v>8</v>
      </c>
      <c r="E96" s="28" t="s">
        <v>9</v>
      </c>
      <c r="F96" s="28" t="s">
        <v>10</v>
      </c>
      <c r="G96" s="28" t="s">
        <v>11</v>
      </c>
      <c r="H96" s="30" t="s">
        <v>12</v>
      </c>
      <c r="I96" s="30" t="s">
        <v>13</v>
      </c>
      <c r="J96" s="30" t="s">
        <v>14</v>
      </c>
      <c r="K96" s="28" t="s">
        <v>15</v>
      </c>
      <c r="L96" s="30" t="s">
        <v>16</v>
      </c>
    </row>
    <row r="97" spans="1:12" ht="14.4">
      <c r="A97" s="31">
        <v>1</v>
      </c>
      <c r="B97" s="32" t="s">
        <v>149</v>
      </c>
      <c r="C97" s="41" t="s">
        <v>150</v>
      </c>
      <c r="D97" s="33" t="s">
        <v>151</v>
      </c>
      <c r="E97" s="31">
        <v>2009</v>
      </c>
      <c r="F97" s="31" t="s">
        <v>52</v>
      </c>
      <c r="G97" s="31" t="s">
        <v>58</v>
      </c>
      <c r="H97" s="31">
        <v>2</v>
      </c>
      <c r="I97" s="34">
        <v>0</v>
      </c>
      <c r="J97" s="35">
        <f>ROUND(PRODUCT(H97,I97),2)</f>
        <v>0</v>
      </c>
      <c r="K97" s="31">
        <v>8</v>
      </c>
      <c r="L97" s="35">
        <f>ROUND(PRODUCT(J97,1+K97/100),2)</f>
        <v>0</v>
      </c>
    </row>
    <row r="98" spans="1:12" ht="14.4">
      <c r="A98" s="31">
        <v>2</v>
      </c>
      <c r="B98" s="32" t="s">
        <v>149</v>
      </c>
      <c r="C98" s="41" t="s">
        <v>152</v>
      </c>
      <c r="D98" s="33" t="s">
        <v>153</v>
      </c>
      <c r="E98" s="31">
        <v>2009</v>
      </c>
      <c r="F98" s="31" t="s">
        <v>52</v>
      </c>
      <c r="G98" s="31" t="s">
        <v>58</v>
      </c>
      <c r="H98" s="31">
        <v>2</v>
      </c>
      <c r="I98" s="34">
        <v>0</v>
      </c>
      <c r="J98" s="35">
        <f>ROUND(PRODUCT(H98,I98),2)</f>
        <v>0</v>
      </c>
      <c r="K98" s="31">
        <v>8</v>
      </c>
      <c r="L98" s="35">
        <f>ROUND(PRODUCT(J98,1+K98/100),2)</f>
        <v>0</v>
      </c>
    </row>
    <row r="99" spans="1:12" ht="14.4">
      <c r="A99" s="31">
        <v>3</v>
      </c>
      <c r="B99" s="32" t="s">
        <v>149</v>
      </c>
      <c r="C99" s="41" t="s">
        <v>152</v>
      </c>
      <c r="D99" s="33" t="s">
        <v>154</v>
      </c>
      <c r="E99" s="31">
        <v>2007</v>
      </c>
      <c r="F99" s="31" t="s">
        <v>52</v>
      </c>
      <c r="G99" s="31" t="s">
        <v>58</v>
      </c>
      <c r="H99" s="31">
        <v>2</v>
      </c>
      <c r="I99" s="34">
        <v>0</v>
      </c>
      <c r="J99" s="35">
        <f>ROUND(PRODUCT(H99,I99),2)</f>
        <v>0</v>
      </c>
      <c r="K99" s="31">
        <v>8</v>
      </c>
      <c r="L99" s="35">
        <f>ROUND(PRODUCT(J99,1+K99/100),2)</f>
        <v>0</v>
      </c>
    </row>
    <row r="100" spans="1:12" ht="14.4">
      <c r="A100" s="16"/>
      <c r="B100" s="60"/>
      <c r="C100" s="61"/>
      <c r="D100" s="62"/>
      <c r="E100" s="16"/>
      <c r="F100" s="16"/>
      <c r="G100" s="16"/>
      <c r="H100" s="38"/>
      <c r="I100" s="39" t="s">
        <v>47</v>
      </c>
      <c r="J100" s="40">
        <f>SUM(J97:J99)</f>
        <v>0</v>
      </c>
      <c r="K100" s="38"/>
      <c r="L100" s="40">
        <f>SUM(L97:L99)</f>
        <v>0</v>
      </c>
    </row>
    <row r="101" spans="1:12" ht="14.4">
      <c r="A101" s="16"/>
      <c r="B101" s="60"/>
      <c r="C101" s="61"/>
      <c r="D101" s="62"/>
      <c r="E101" s="16"/>
      <c r="F101" s="16"/>
      <c r="G101" s="16"/>
      <c r="H101" s="38"/>
      <c r="I101" s="39"/>
      <c r="J101" s="39"/>
      <c r="K101" s="38"/>
      <c r="L101" s="39"/>
    </row>
    <row r="102" spans="1:12" ht="14.4">
      <c r="A102" s="2" t="s">
        <v>155</v>
      </c>
      <c r="B102" s="13"/>
      <c r="C102" s="14"/>
      <c r="D102" s="15"/>
      <c r="E102" s="15"/>
      <c r="F102" s="15"/>
      <c r="G102" s="16"/>
      <c r="H102" s="13"/>
      <c r="I102" s="13"/>
      <c r="J102" s="13"/>
      <c r="K102" s="13"/>
      <c r="L102" s="13"/>
    </row>
    <row r="103" spans="1:12" ht="55.2">
      <c r="A103" s="28" t="s">
        <v>5</v>
      </c>
      <c r="B103" s="28" t="s">
        <v>6</v>
      </c>
      <c r="C103" s="28" t="s">
        <v>7</v>
      </c>
      <c r="D103" s="29" t="s">
        <v>8</v>
      </c>
      <c r="E103" s="28" t="s">
        <v>9</v>
      </c>
      <c r="F103" s="28" t="s">
        <v>10</v>
      </c>
      <c r="G103" s="28" t="s">
        <v>11</v>
      </c>
      <c r="H103" s="30" t="s">
        <v>12</v>
      </c>
      <c r="I103" s="30" t="s">
        <v>13</v>
      </c>
      <c r="J103" s="30" t="s">
        <v>14</v>
      </c>
      <c r="K103" s="28" t="s">
        <v>15</v>
      </c>
      <c r="L103" s="30" t="s">
        <v>16</v>
      </c>
    </row>
    <row r="104" spans="1:12" s="63" customFormat="1" ht="27.6">
      <c r="A104" s="31">
        <v>1</v>
      </c>
      <c r="B104" s="32" t="s">
        <v>156</v>
      </c>
      <c r="C104" s="32" t="s">
        <v>157</v>
      </c>
      <c r="D104" s="33" t="s">
        <v>158</v>
      </c>
      <c r="E104" s="31">
        <v>2009</v>
      </c>
      <c r="F104" s="31" t="s">
        <v>52</v>
      </c>
      <c r="G104" s="31" t="s">
        <v>58</v>
      </c>
      <c r="H104" s="31">
        <v>2</v>
      </c>
      <c r="I104" s="34">
        <v>0</v>
      </c>
      <c r="J104" s="35">
        <f t="shared" ref="J104:J115" si="4">ROUND(PRODUCT(H104,I104),2)</f>
        <v>0</v>
      </c>
      <c r="K104" s="31">
        <v>8</v>
      </c>
      <c r="L104" s="35">
        <f t="shared" ref="L104:L115" si="5">ROUND(PRODUCT(J104,1+K104/100),2)</f>
        <v>0</v>
      </c>
    </row>
    <row r="105" spans="1:12" s="63" customFormat="1">
      <c r="A105" s="31">
        <v>2</v>
      </c>
      <c r="B105" s="32" t="s">
        <v>159</v>
      </c>
      <c r="C105" s="32" t="s">
        <v>160</v>
      </c>
      <c r="D105" s="33" t="s">
        <v>161</v>
      </c>
      <c r="E105" s="31">
        <v>2009</v>
      </c>
      <c r="F105" s="31" t="s">
        <v>52</v>
      </c>
      <c r="G105" s="31" t="s">
        <v>58</v>
      </c>
      <c r="H105" s="31">
        <v>2</v>
      </c>
      <c r="I105" s="34">
        <v>0</v>
      </c>
      <c r="J105" s="35">
        <f t="shared" si="4"/>
        <v>0</v>
      </c>
      <c r="K105" s="31">
        <v>8</v>
      </c>
      <c r="L105" s="35">
        <f t="shared" si="5"/>
        <v>0</v>
      </c>
    </row>
    <row r="106" spans="1:12" s="63" customFormat="1">
      <c r="A106" s="31">
        <v>3</v>
      </c>
      <c r="B106" s="32" t="s">
        <v>159</v>
      </c>
      <c r="C106" s="32" t="s">
        <v>160</v>
      </c>
      <c r="D106" s="33" t="s">
        <v>162</v>
      </c>
      <c r="E106" s="31">
        <v>2009</v>
      </c>
      <c r="F106" s="31" t="s">
        <v>52</v>
      </c>
      <c r="G106" s="31" t="s">
        <v>58</v>
      </c>
      <c r="H106" s="31">
        <v>2</v>
      </c>
      <c r="I106" s="34">
        <v>0</v>
      </c>
      <c r="J106" s="35">
        <f t="shared" si="4"/>
        <v>0</v>
      </c>
      <c r="K106" s="31">
        <v>8</v>
      </c>
      <c r="L106" s="35">
        <f t="shared" si="5"/>
        <v>0</v>
      </c>
    </row>
    <row r="107" spans="1:12" s="63" customFormat="1">
      <c r="A107" s="31">
        <v>4</v>
      </c>
      <c r="B107" s="32" t="s">
        <v>159</v>
      </c>
      <c r="C107" s="32" t="s">
        <v>160</v>
      </c>
      <c r="D107" s="33" t="s">
        <v>163</v>
      </c>
      <c r="E107" s="31">
        <v>2009</v>
      </c>
      <c r="F107" s="31" t="s">
        <v>52</v>
      </c>
      <c r="G107" s="31" t="s">
        <v>58</v>
      </c>
      <c r="H107" s="31">
        <v>2</v>
      </c>
      <c r="I107" s="34">
        <v>0</v>
      </c>
      <c r="J107" s="35">
        <f t="shared" si="4"/>
        <v>0</v>
      </c>
      <c r="K107" s="31">
        <v>8</v>
      </c>
      <c r="L107" s="35">
        <f t="shared" si="5"/>
        <v>0</v>
      </c>
    </row>
    <row r="108" spans="1:12" s="63" customFormat="1">
      <c r="A108" s="31">
        <v>5</v>
      </c>
      <c r="B108" s="32" t="s">
        <v>159</v>
      </c>
      <c r="C108" s="32" t="s">
        <v>160</v>
      </c>
      <c r="D108" s="33" t="s">
        <v>164</v>
      </c>
      <c r="E108" s="31">
        <v>2009</v>
      </c>
      <c r="F108" s="31" t="s">
        <v>52</v>
      </c>
      <c r="G108" s="31" t="s">
        <v>58</v>
      </c>
      <c r="H108" s="31">
        <v>2</v>
      </c>
      <c r="I108" s="34">
        <v>0</v>
      </c>
      <c r="J108" s="35">
        <f t="shared" si="4"/>
        <v>0</v>
      </c>
      <c r="K108" s="31">
        <v>8</v>
      </c>
      <c r="L108" s="35">
        <f t="shared" si="5"/>
        <v>0</v>
      </c>
    </row>
    <row r="109" spans="1:12" s="63" customFormat="1" ht="27.6">
      <c r="A109" s="31">
        <v>6</v>
      </c>
      <c r="B109" s="32" t="s">
        <v>156</v>
      </c>
      <c r="C109" s="32" t="s">
        <v>157</v>
      </c>
      <c r="D109" s="33" t="s">
        <v>165</v>
      </c>
      <c r="E109" s="31">
        <v>2009</v>
      </c>
      <c r="F109" s="31" t="s">
        <v>52</v>
      </c>
      <c r="G109" s="31" t="s">
        <v>166</v>
      </c>
      <c r="H109" s="31">
        <v>2</v>
      </c>
      <c r="I109" s="34">
        <v>0</v>
      </c>
      <c r="J109" s="35">
        <f t="shared" si="4"/>
        <v>0</v>
      </c>
      <c r="K109" s="31">
        <v>8</v>
      </c>
      <c r="L109" s="35">
        <f t="shared" si="5"/>
        <v>0</v>
      </c>
    </row>
    <row r="110" spans="1:12" s="63" customFormat="1" ht="27.6">
      <c r="A110" s="31">
        <v>7</v>
      </c>
      <c r="B110" s="32" t="s">
        <v>159</v>
      </c>
      <c r="C110" s="32" t="s">
        <v>160</v>
      </c>
      <c r="D110" s="33" t="s">
        <v>167</v>
      </c>
      <c r="E110" s="31">
        <v>2009</v>
      </c>
      <c r="F110" s="31" t="s">
        <v>52</v>
      </c>
      <c r="G110" s="31" t="s">
        <v>166</v>
      </c>
      <c r="H110" s="31">
        <v>2</v>
      </c>
      <c r="I110" s="34">
        <v>0</v>
      </c>
      <c r="J110" s="35">
        <f t="shared" si="4"/>
        <v>0</v>
      </c>
      <c r="K110" s="31">
        <v>8</v>
      </c>
      <c r="L110" s="35">
        <f t="shared" si="5"/>
        <v>0</v>
      </c>
    </row>
    <row r="111" spans="1:12" s="63" customFormat="1" ht="27.6">
      <c r="A111" s="31">
        <v>8</v>
      </c>
      <c r="B111" s="32" t="s">
        <v>159</v>
      </c>
      <c r="C111" s="32" t="s">
        <v>160</v>
      </c>
      <c r="D111" s="33" t="s">
        <v>168</v>
      </c>
      <c r="E111" s="31">
        <v>2009</v>
      </c>
      <c r="F111" s="31" t="s">
        <v>52</v>
      </c>
      <c r="G111" s="31" t="s">
        <v>166</v>
      </c>
      <c r="H111" s="31">
        <v>2</v>
      </c>
      <c r="I111" s="34">
        <v>0</v>
      </c>
      <c r="J111" s="35">
        <f t="shared" si="4"/>
        <v>0</v>
      </c>
      <c r="K111" s="31">
        <v>8</v>
      </c>
      <c r="L111" s="35">
        <f t="shared" si="5"/>
        <v>0</v>
      </c>
    </row>
    <row r="112" spans="1:12" s="63" customFormat="1" ht="27.6">
      <c r="A112" s="31">
        <v>9</v>
      </c>
      <c r="B112" s="32" t="s">
        <v>159</v>
      </c>
      <c r="C112" s="32" t="s">
        <v>160</v>
      </c>
      <c r="D112" s="33" t="s">
        <v>169</v>
      </c>
      <c r="E112" s="31">
        <v>2009</v>
      </c>
      <c r="F112" s="31" t="s">
        <v>52</v>
      </c>
      <c r="G112" s="31" t="s">
        <v>166</v>
      </c>
      <c r="H112" s="31">
        <v>2</v>
      </c>
      <c r="I112" s="34">
        <v>0</v>
      </c>
      <c r="J112" s="35">
        <f t="shared" si="4"/>
        <v>0</v>
      </c>
      <c r="K112" s="31">
        <v>8</v>
      </c>
      <c r="L112" s="35">
        <f t="shared" si="5"/>
        <v>0</v>
      </c>
    </row>
    <row r="113" spans="1:12" s="63" customFormat="1" ht="27.6">
      <c r="A113" s="31">
        <v>10</v>
      </c>
      <c r="B113" s="32" t="s">
        <v>159</v>
      </c>
      <c r="C113" s="32" t="s">
        <v>160</v>
      </c>
      <c r="D113" s="33" t="s">
        <v>170</v>
      </c>
      <c r="E113" s="31">
        <v>2009</v>
      </c>
      <c r="F113" s="31" t="s">
        <v>52</v>
      </c>
      <c r="G113" s="31" t="s">
        <v>166</v>
      </c>
      <c r="H113" s="31">
        <v>2</v>
      </c>
      <c r="I113" s="34">
        <v>0</v>
      </c>
      <c r="J113" s="35">
        <f t="shared" si="4"/>
        <v>0</v>
      </c>
      <c r="K113" s="31">
        <v>8</v>
      </c>
      <c r="L113" s="35">
        <f t="shared" si="5"/>
        <v>0</v>
      </c>
    </row>
    <row r="114" spans="1:12" s="63" customFormat="1" ht="27.6">
      <c r="A114" s="31">
        <v>11</v>
      </c>
      <c r="B114" s="32" t="s">
        <v>159</v>
      </c>
      <c r="C114" s="32" t="s">
        <v>171</v>
      </c>
      <c r="D114" s="33" t="s">
        <v>172</v>
      </c>
      <c r="E114" s="31">
        <v>2020</v>
      </c>
      <c r="F114" s="31" t="s">
        <v>173</v>
      </c>
      <c r="G114" s="46" t="s">
        <v>174</v>
      </c>
      <c r="H114" s="31">
        <v>2</v>
      </c>
      <c r="I114" s="34">
        <v>0</v>
      </c>
      <c r="J114" s="35">
        <f t="shared" si="4"/>
        <v>0</v>
      </c>
      <c r="K114" s="31">
        <v>8</v>
      </c>
      <c r="L114" s="35">
        <f t="shared" si="5"/>
        <v>0</v>
      </c>
    </row>
    <row r="115" spans="1:12" s="63" customFormat="1">
      <c r="A115" s="31">
        <v>12</v>
      </c>
      <c r="B115" s="32" t="s">
        <v>159</v>
      </c>
      <c r="C115" s="32" t="s">
        <v>175</v>
      </c>
      <c r="D115" s="33" t="s">
        <v>176</v>
      </c>
      <c r="E115" s="31">
        <v>2019</v>
      </c>
      <c r="F115" s="31" t="s">
        <v>177</v>
      </c>
      <c r="G115" s="31" t="s">
        <v>53</v>
      </c>
      <c r="H115" s="31">
        <v>2</v>
      </c>
      <c r="I115" s="34">
        <v>0</v>
      </c>
      <c r="J115" s="35">
        <f t="shared" si="4"/>
        <v>0</v>
      </c>
      <c r="K115" s="31">
        <v>8</v>
      </c>
      <c r="L115" s="35">
        <f t="shared" si="5"/>
        <v>0</v>
      </c>
    </row>
    <row r="116" spans="1:12" ht="14.4">
      <c r="A116" s="16"/>
      <c r="B116" s="60"/>
      <c r="C116" s="61"/>
      <c r="D116" s="62"/>
      <c r="E116" s="16"/>
      <c r="F116" s="16"/>
      <c r="G116" s="16"/>
      <c r="H116" s="38"/>
      <c r="I116" s="39" t="s">
        <v>47</v>
      </c>
      <c r="J116" s="64">
        <f>SUM(J104:J115)</f>
        <v>0</v>
      </c>
      <c r="K116" s="38"/>
      <c r="L116" s="40">
        <f>SUM(L104:L115)</f>
        <v>0</v>
      </c>
    </row>
    <row r="117" spans="1:12" ht="14.4">
      <c r="A117" s="15"/>
      <c r="B117" s="13"/>
      <c r="C117" s="14"/>
      <c r="D117" s="15"/>
      <c r="E117" s="15"/>
      <c r="F117" s="15"/>
      <c r="G117" s="16"/>
      <c r="H117" s="25"/>
      <c r="I117" s="25"/>
      <c r="J117" s="25"/>
      <c r="K117" s="25"/>
      <c r="L117" s="25"/>
    </row>
    <row r="118" spans="1:12" ht="14.4">
      <c r="A118" s="2" t="s">
        <v>178</v>
      </c>
      <c r="B118" s="2"/>
      <c r="C118" s="1"/>
      <c r="D118" s="3"/>
      <c r="E118" s="3"/>
      <c r="F118" s="3"/>
      <c r="G118" s="4"/>
      <c r="H118" s="2"/>
      <c r="I118" s="27"/>
      <c r="J118" s="27"/>
      <c r="K118" s="2"/>
      <c r="L118" s="27"/>
    </row>
    <row r="119" spans="1:12" ht="55.2">
      <c r="A119" s="28" t="s">
        <v>5</v>
      </c>
      <c r="B119" s="28" t="s">
        <v>6</v>
      </c>
      <c r="C119" s="28" t="s">
        <v>7</v>
      </c>
      <c r="D119" s="29" t="s">
        <v>8</v>
      </c>
      <c r="E119" s="28" t="s">
        <v>9</v>
      </c>
      <c r="F119" s="28" t="s">
        <v>10</v>
      </c>
      <c r="G119" s="28" t="s">
        <v>11</v>
      </c>
      <c r="H119" s="30" t="s">
        <v>12</v>
      </c>
      <c r="I119" s="30" t="s">
        <v>13</v>
      </c>
      <c r="J119" s="30" t="s">
        <v>14</v>
      </c>
      <c r="K119" s="28" t="s">
        <v>15</v>
      </c>
      <c r="L119" s="30" t="s">
        <v>16</v>
      </c>
    </row>
    <row r="120" spans="1:12" ht="27.6">
      <c r="A120" s="65">
        <v>1</v>
      </c>
      <c r="B120" s="49" t="s">
        <v>179</v>
      </c>
      <c r="C120" s="66">
        <v>8714827</v>
      </c>
      <c r="D120" s="50">
        <v>22199</v>
      </c>
      <c r="E120" s="46">
        <v>1999</v>
      </c>
      <c r="F120" s="67" t="s">
        <v>180</v>
      </c>
      <c r="G120" s="68" t="s">
        <v>181</v>
      </c>
      <c r="H120" s="31">
        <v>2</v>
      </c>
      <c r="I120" s="34">
        <v>0</v>
      </c>
      <c r="J120" s="35">
        <f>ROUND(PRODUCT(H120,I120),2)</f>
        <v>0</v>
      </c>
      <c r="K120" s="31">
        <v>8</v>
      </c>
      <c r="L120" s="35">
        <f>ROUND(PRODUCT(J120,1+K120/100),2)</f>
        <v>0</v>
      </c>
    </row>
    <row r="121" spans="1:12" ht="27.6">
      <c r="A121" s="31">
        <v>2</v>
      </c>
      <c r="B121" s="49" t="s">
        <v>179</v>
      </c>
      <c r="C121" s="66">
        <v>8714827</v>
      </c>
      <c r="D121" s="50">
        <v>22168</v>
      </c>
      <c r="E121" s="46">
        <v>1999</v>
      </c>
      <c r="F121" s="67" t="s">
        <v>180</v>
      </c>
      <c r="G121" s="46" t="s">
        <v>182</v>
      </c>
      <c r="H121" s="31">
        <v>2</v>
      </c>
      <c r="I121" s="34">
        <v>0</v>
      </c>
      <c r="J121" s="35">
        <f>ROUND(PRODUCT(H121,I121),2)</f>
        <v>0</v>
      </c>
      <c r="K121" s="31">
        <v>8</v>
      </c>
      <c r="L121" s="35">
        <f>ROUND(PRODUCT(J121,1+K121/100),2)</f>
        <v>0</v>
      </c>
    </row>
    <row r="122" spans="1:12" ht="41.4">
      <c r="A122" s="31">
        <v>3</v>
      </c>
      <c r="B122" s="49" t="s">
        <v>102</v>
      </c>
      <c r="C122" s="66" t="s">
        <v>183</v>
      </c>
      <c r="D122" s="50" t="s">
        <v>184</v>
      </c>
      <c r="E122" s="46">
        <v>2008</v>
      </c>
      <c r="F122" s="67" t="s">
        <v>185</v>
      </c>
      <c r="G122" s="46" t="s">
        <v>174</v>
      </c>
      <c r="H122" s="31">
        <v>2</v>
      </c>
      <c r="I122" s="34">
        <v>0</v>
      </c>
      <c r="J122" s="35">
        <f>ROUND(PRODUCT(H122,I122),2)</f>
        <v>0</v>
      </c>
      <c r="K122" s="31">
        <v>8</v>
      </c>
      <c r="L122" s="35">
        <f>ROUND(PRODUCT(J122,1+K122/100),2)</f>
        <v>0</v>
      </c>
    </row>
    <row r="123" spans="1:12" ht="24">
      <c r="A123" s="31">
        <v>4</v>
      </c>
      <c r="B123" s="49" t="s">
        <v>186</v>
      </c>
      <c r="C123" s="49" t="s">
        <v>187</v>
      </c>
      <c r="D123" s="50" t="s">
        <v>188</v>
      </c>
      <c r="E123" s="46">
        <v>2019</v>
      </c>
      <c r="F123" s="67" t="s">
        <v>189</v>
      </c>
      <c r="G123" s="31" t="s">
        <v>58</v>
      </c>
      <c r="H123" s="31">
        <v>2</v>
      </c>
      <c r="I123" s="34">
        <v>0</v>
      </c>
      <c r="J123" s="35">
        <f t="shared" ref="J123:J124" si="6">ROUND(PRODUCT(H123,I123),2)</f>
        <v>0</v>
      </c>
      <c r="K123" s="31">
        <v>8</v>
      </c>
      <c r="L123" s="35">
        <f t="shared" ref="L123:L124" si="7">ROUND(PRODUCT(J123,1+K123/100),2)</f>
        <v>0</v>
      </c>
    </row>
    <row r="124" spans="1:12" ht="24">
      <c r="A124" s="31">
        <v>5</v>
      </c>
      <c r="B124" s="49" t="s">
        <v>186</v>
      </c>
      <c r="C124" s="49" t="s">
        <v>187</v>
      </c>
      <c r="D124" s="50" t="s">
        <v>190</v>
      </c>
      <c r="E124" s="46">
        <v>2019</v>
      </c>
      <c r="F124" s="67" t="s">
        <v>189</v>
      </c>
      <c r="G124" s="31" t="s">
        <v>58</v>
      </c>
      <c r="H124" s="31">
        <v>2</v>
      </c>
      <c r="I124" s="34">
        <v>0</v>
      </c>
      <c r="J124" s="35">
        <f t="shared" si="6"/>
        <v>0</v>
      </c>
      <c r="K124" s="31">
        <v>8</v>
      </c>
      <c r="L124" s="35">
        <f t="shared" si="7"/>
        <v>0</v>
      </c>
    </row>
    <row r="125" spans="1:12" ht="14.4">
      <c r="A125" s="7"/>
      <c r="B125" s="36"/>
      <c r="C125" s="37"/>
      <c r="D125" s="7"/>
      <c r="E125" s="7"/>
      <c r="F125" s="7"/>
      <c r="G125" s="4"/>
      <c r="H125" s="38"/>
      <c r="I125" s="39" t="s">
        <v>47</v>
      </c>
      <c r="J125" s="40">
        <f>SUM(J120:J124)</f>
        <v>0</v>
      </c>
      <c r="K125" s="58"/>
      <c r="L125" s="40">
        <f>SUM(L120:L124)</f>
        <v>0</v>
      </c>
    </row>
    <row r="127" spans="1:12" ht="14.4">
      <c r="A127" s="2" t="s">
        <v>191</v>
      </c>
      <c r="B127" s="2"/>
      <c r="C127" s="1"/>
      <c r="D127" s="3"/>
      <c r="E127" s="3"/>
      <c r="F127" s="3"/>
      <c r="G127" s="4"/>
      <c r="H127" s="2"/>
      <c r="I127" s="27"/>
      <c r="J127" s="27"/>
      <c r="K127" s="2"/>
      <c r="L127" s="27"/>
    </row>
    <row r="128" spans="1:12" ht="55.2">
      <c r="A128" s="28" t="s">
        <v>5</v>
      </c>
      <c r="B128" s="28" t="s">
        <v>6</v>
      </c>
      <c r="C128" s="28" t="s">
        <v>7</v>
      </c>
      <c r="D128" s="29" t="s">
        <v>8</v>
      </c>
      <c r="E128" s="28" t="s">
        <v>9</v>
      </c>
      <c r="F128" s="28" t="s">
        <v>10</v>
      </c>
      <c r="G128" s="28" t="s">
        <v>11</v>
      </c>
      <c r="H128" s="30" t="s">
        <v>12</v>
      </c>
      <c r="I128" s="30" t="s">
        <v>13</v>
      </c>
      <c r="J128" s="30" t="s">
        <v>14</v>
      </c>
      <c r="K128" s="28" t="s">
        <v>15</v>
      </c>
      <c r="L128" s="30" t="s">
        <v>16</v>
      </c>
    </row>
    <row r="129" spans="1:12" s="75" customFormat="1" ht="41.4">
      <c r="A129" s="69">
        <v>1</v>
      </c>
      <c r="B129" s="70" t="s">
        <v>192</v>
      </c>
      <c r="C129" s="71" t="s">
        <v>193</v>
      </c>
      <c r="D129" s="72" t="s">
        <v>194</v>
      </c>
      <c r="E129" s="69">
        <v>2009</v>
      </c>
      <c r="F129" s="69" t="s">
        <v>195</v>
      </c>
      <c r="G129" s="73" t="s">
        <v>196</v>
      </c>
      <c r="H129" s="69">
        <v>2</v>
      </c>
      <c r="I129" s="34">
        <v>0</v>
      </c>
      <c r="J129" s="74">
        <f t="shared" ref="J129:J143" si="8">ROUND(PRODUCT(H129,I129),2)</f>
        <v>0</v>
      </c>
      <c r="K129" s="69">
        <v>8</v>
      </c>
      <c r="L129" s="74">
        <f t="shared" ref="L129:L143" si="9">ROUND(PRODUCT(J129,1+K129/100),2)</f>
        <v>0</v>
      </c>
    </row>
    <row r="130" spans="1:12" s="75" customFormat="1" ht="27.6">
      <c r="A130" s="76">
        <v>2</v>
      </c>
      <c r="B130" s="70" t="s">
        <v>192</v>
      </c>
      <c r="C130" s="71" t="s">
        <v>197</v>
      </c>
      <c r="D130" s="69" t="s">
        <v>198</v>
      </c>
      <c r="E130" s="69">
        <v>2009</v>
      </c>
      <c r="F130" s="69" t="s">
        <v>195</v>
      </c>
      <c r="G130" s="73" t="s">
        <v>199</v>
      </c>
      <c r="H130" s="69">
        <v>2</v>
      </c>
      <c r="I130" s="34">
        <v>0</v>
      </c>
      <c r="J130" s="74">
        <f t="shared" si="8"/>
        <v>0</v>
      </c>
      <c r="K130" s="69">
        <v>8</v>
      </c>
      <c r="L130" s="74">
        <f t="shared" si="9"/>
        <v>0</v>
      </c>
    </row>
    <row r="131" spans="1:12" s="75" customFormat="1" ht="27.6">
      <c r="A131" s="77">
        <v>3</v>
      </c>
      <c r="B131" s="70" t="s">
        <v>192</v>
      </c>
      <c r="C131" s="71" t="s">
        <v>197</v>
      </c>
      <c r="D131" s="69" t="s">
        <v>200</v>
      </c>
      <c r="E131" s="69">
        <v>2009</v>
      </c>
      <c r="F131" s="69" t="s">
        <v>195</v>
      </c>
      <c r="G131" s="73" t="s">
        <v>166</v>
      </c>
      <c r="H131" s="69">
        <v>2</v>
      </c>
      <c r="I131" s="34">
        <v>0</v>
      </c>
      <c r="J131" s="74">
        <f>ROUND(PRODUCT(H131,I131),2)</f>
        <v>0</v>
      </c>
      <c r="K131" s="69">
        <v>8</v>
      </c>
      <c r="L131" s="74">
        <f>ROUND(PRODUCT(J131,1+K131/100),2)</f>
        <v>0</v>
      </c>
    </row>
    <row r="132" spans="1:12" s="75" customFormat="1" ht="41.4">
      <c r="A132" s="69">
        <v>4</v>
      </c>
      <c r="B132" s="70" t="s">
        <v>192</v>
      </c>
      <c r="C132" s="71" t="s">
        <v>201</v>
      </c>
      <c r="D132" s="69" t="s">
        <v>202</v>
      </c>
      <c r="E132" s="69">
        <v>2009</v>
      </c>
      <c r="F132" s="69" t="s">
        <v>195</v>
      </c>
      <c r="G132" s="73" t="s">
        <v>196</v>
      </c>
      <c r="H132" s="69">
        <v>2</v>
      </c>
      <c r="I132" s="34">
        <v>0</v>
      </c>
      <c r="J132" s="74">
        <f t="shared" si="8"/>
        <v>0</v>
      </c>
      <c r="K132" s="69">
        <v>8</v>
      </c>
      <c r="L132" s="74">
        <f t="shared" si="9"/>
        <v>0</v>
      </c>
    </row>
    <row r="133" spans="1:12" s="75" customFormat="1" ht="27.6">
      <c r="A133" s="76">
        <v>5</v>
      </c>
      <c r="B133" s="70" t="s">
        <v>192</v>
      </c>
      <c r="C133" s="71" t="s">
        <v>203</v>
      </c>
      <c r="D133" s="69">
        <v>2000697</v>
      </c>
      <c r="E133" s="69">
        <v>2008</v>
      </c>
      <c r="F133" s="69" t="s">
        <v>204</v>
      </c>
      <c r="G133" s="73" t="s">
        <v>205</v>
      </c>
      <c r="H133" s="69">
        <v>2</v>
      </c>
      <c r="I133" s="34">
        <v>0</v>
      </c>
      <c r="J133" s="74">
        <f t="shared" si="8"/>
        <v>0</v>
      </c>
      <c r="K133" s="69">
        <v>8</v>
      </c>
      <c r="L133" s="74">
        <f t="shared" si="9"/>
        <v>0</v>
      </c>
    </row>
    <row r="134" spans="1:12" s="75" customFormat="1" ht="27.6">
      <c r="A134" s="77">
        <v>6</v>
      </c>
      <c r="B134" s="70" t="s">
        <v>192</v>
      </c>
      <c r="C134" s="71" t="s">
        <v>206</v>
      </c>
      <c r="D134" s="72" t="s">
        <v>207</v>
      </c>
      <c r="E134" s="69">
        <v>2009</v>
      </c>
      <c r="F134" s="69" t="s">
        <v>195</v>
      </c>
      <c r="G134" s="73" t="s">
        <v>205</v>
      </c>
      <c r="H134" s="69">
        <v>2</v>
      </c>
      <c r="I134" s="34">
        <v>0</v>
      </c>
      <c r="J134" s="74">
        <f t="shared" si="8"/>
        <v>0</v>
      </c>
      <c r="K134" s="69">
        <v>8</v>
      </c>
      <c r="L134" s="74">
        <f t="shared" si="9"/>
        <v>0</v>
      </c>
    </row>
    <row r="135" spans="1:12" s="75" customFormat="1" ht="27.6">
      <c r="A135" s="69">
        <v>7</v>
      </c>
      <c r="B135" s="70" t="s">
        <v>192</v>
      </c>
      <c r="C135" s="71" t="s">
        <v>208</v>
      </c>
      <c r="D135" s="72" t="s">
        <v>209</v>
      </c>
      <c r="E135" s="69">
        <v>2015</v>
      </c>
      <c r="F135" s="69" t="s">
        <v>195</v>
      </c>
      <c r="G135" s="73" t="s">
        <v>109</v>
      </c>
      <c r="H135" s="69">
        <v>2</v>
      </c>
      <c r="I135" s="34">
        <v>0</v>
      </c>
      <c r="J135" s="74">
        <f t="shared" si="8"/>
        <v>0</v>
      </c>
      <c r="K135" s="69">
        <v>8</v>
      </c>
      <c r="L135" s="74">
        <f t="shared" si="9"/>
        <v>0</v>
      </c>
    </row>
    <row r="136" spans="1:12" s="75" customFormat="1">
      <c r="A136" s="69">
        <v>8</v>
      </c>
      <c r="B136" s="70" t="s">
        <v>192</v>
      </c>
      <c r="C136" s="71" t="s">
        <v>210</v>
      </c>
      <c r="D136" s="72" t="s">
        <v>211</v>
      </c>
      <c r="E136" s="69">
        <v>2019</v>
      </c>
      <c r="F136" s="69" t="s">
        <v>212</v>
      </c>
      <c r="G136" s="31" t="s">
        <v>58</v>
      </c>
      <c r="H136" s="69">
        <v>2</v>
      </c>
      <c r="I136" s="34">
        <v>0</v>
      </c>
      <c r="J136" s="74">
        <f t="shared" si="8"/>
        <v>0</v>
      </c>
      <c r="K136" s="69">
        <v>8</v>
      </c>
      <c r="L136" s="74">
        <f t="shared" si="9"/>
        <v>0</v>
      </c>
    </row>
    <row r="137" spans="1:12" s="78" customFormat="1">
      <c r="B137" s="79"/>
      <c r="C137" s="80"/>
      <c r="D137" s="76"/>
      <c r="E137" s="76"/>
      <c r="F137" s="76"/>
      <c r="G137" s="76"/>
      <c r="H137" s="75"/>
      <c r="I137" s="81" t="s">
        <v>47</v>
      </c>
      <c r="J137" s="82">
        <f>SUM(J129:J136)</f>
        <v>0</v>
      </c>
      <c r="K137" s="83"/>
      <c r="L137" s="82">
        <f>SUM(L129:L136)</f>
        <v>0</v>
      </c>
    </row>
    <row r="139" spans="1:12" ht="14.4">
      <c r="A139" s="2" t="s">
        <v>213</v>
      </c>
      <c r="B139" s="2"/>
      <c r="C139" s="1"/>
      <c r="D139" s="3"/>
      <c r="E139" s="3"/>
      <c r="F139" s="3"/>
      <c r="G139" s="4"/>
      <c r="H139" s="2"/>
      <c r="I139" s="27"/>
      <c r="J139" s="27"/>
      <c r="K139" s="2"/>
      <c r="L139" s="27"/>
    </row>
    <row r="140" spans="1:12" ht="55.2">
      <c r="A140" s="28" t="s">
        <v>5</v>
      </c>
      <c r="B140" s="28" t="s">
        <v>6</v>
      </c>
      <c r="C140" s="28" t="s">
        <v>7</v>
      </c>
      <c r="D140" s="29" t="s">
        <v>8</v>
      </c>
      <c r="E140" s="28" t="s">
        <v>9</v>
      </c>
      <c r="F140" s="28" t="s">
        <v>10</v>
      </c>
      <c r="G140" s="28" t="s">
        <v>11</v>
      </c>
      <c r="H140" s="30" t="s">
        <v>12</v>
      </c>
      <c r="I140" s="30" t="s">
        <v>13</v>
      </c>
      <c r="J140" s="30" t="s">
        <v>14</v>
      </c>
      <c r="K140" s="28" t="s">
        <v>15</v>
      </c>
      <c r="L140" s="30" t="s">
        <v>16</v>
      </c>
    </row>
    <row r="141" spans="1:12" s="75" customFormat="1" ht="27.6">
      <c r="A141" s="77">
        <v>1</v>
      </c>
      <c r="B141" s="70" t="s">
        <v>214</v>
      </c>
      <c r="C141" s="71" t="s">
        <v>215</v>
      </c>
      <c r="D141" s="72" t="s">
        <v>216</v>
      </c>
      <c r="E141" s="69">
        <v>2020</v>
      </c>
      <c r="F141" s="73" t="s">
        <v>217</v>
      </c>
      <c r="G141" s="69" t="s">
        <v>218</v>
      </c>
      <c r="H141" s="69">
        <v>2</v>
      </c>
      <c r="I141" s="34">
        <v>0</v>
      </c>
      <c r="J141" s="74">
        <f t="shared" si="8"/>
        <v>0</v>
      </c>
      <c r="K141" s="69">
        <v>8</v>
      </c>
      <c r="L141" s="74">
        <f t="shared" si="9"/>
        <v>0</v>
      </c>
    </row>
    <row r="142" spans="1:12" s="75" customFormat="1" ht="27.6">
      <c r="A142" s="69">
        <v>2</v>
      </c>
      <c r="B142" s="70" t="s">
        <v>214</v>
      </c>
      <c r="C142" s="71" t="s">
        <v>215</v>
      </c>
      <c r="D142" s="72" t="s">
        <v>219</v>
      </c>
      <c r="E142" s="69">
        <v>2020</v>
      </c>
      <c r="F142" s="73" t="s">
        <v>217</v>
      </c>
      <c r="G142" s="69" t="s">
        <v>218</v>
      </c>
      <c r="H142" s="69">
        <v>2</v>
      </c>
      <c r="I142" s="34">
        <v>0</v>
      </c>
      <c r="J142" s="74">
        <f t="shared" si="8"/>
        <v>0</v>
      </c>
      <c r="K142" s="69">
        <v>8</v>
      </c>
      <c r="L142" s="74">
        <f t="shared" si="9"/>
        <v>0</v>
      </c>
    </row>
    <row r="143" spans="1:12" s="75" customFormat="1" ht="27.6">
      <c r="A143" s="69">
        <v>3</v>
      </c>
      <c r="B143" s="70" t="s">
        <v>214</v>
      </c>
      <c r="C143" s="71" t="s">
        <v>215</v>
      </c>
      <c r="D143" s="72" t="s">
        <v>220</v>
      </c>
      <c r="E143" s="69">
        <v>2020</v>
      </c>
      <c r="F143" s="73" t="s">
        <v>217</v>
      </c>
      <c r="G143" s="69" t="s">
        <v>218</v>
      </c>
      <c r="H143" s="69">
        <v>2</v>
      </c>
      <c r="I143" s="34">
        <v>0</v>
      </c>
      <c r="J143" s="74">
        <f t="shared" si="8"/>
        <v>0</v>
      </c>
      <c r="K143" s="69">
        <v>8</v>
      </c>
      <c r="L143" s="74">
        <f t="shared" si="9"/>
        <v>0</v>
      </c>
    </row>
    <row r="144" spans="1:12" s="78" customFormat="1">
      <c r="B144" s="79"/>
      <c r="C144" s="80"/>
      <c r="D144" s="76"/>
      <c r="E144" s="76"/>
      <c r="F144" s="76"/>
      <c r="G144" s="76"/>
      <c r="H144" s="75"/>
      <c r="I144" s="81" t="s">
        <v>47</v>
      </c>
      <c r="J144" s="82">
        <f>SUM(J141:J143)</f>
        <v>0</v>
      </c>
      <c r="K144" s="83"/>
      <c r="L144" s="82">
        <f>SUM(L141:L143)</f>
        <v>0</v>
      </c>
    </row>
    <row r="145" spans="2:8" s="78" customFormat="1">
      <c r="B145" s="79"/>
      <c r="C145" s="80"/>
      <c r="D145" s="76"/>
      <c r="E145" s="76"/>
      <c r="F145" s="76"/>
      <c r="G145" s="76"/>
      <c r="H145" s="75"/>
    </row>
  </sheetData>
  <mergeCells count="4">
    <mergeCell ref="A2:L2"/>
    <mergeCell ref="A4:B4"/>
    <mergeCell ref="C4:L4"/>
    <mergeCell ref="A6:L6"/>
  </mergeCells>
  <pageMargins left="0.59055118110236227" right="0.59055118110236227" top="0.59" bottom="0.61" header="0.33" footer="0.31496062992125984"/>
  <pageSetup paperSize="9" orientation="landscape" horizontalDpi="4294967294" verticalDpi="4294967294" r:id="rId1"/>
  <headerFooter>
    <oddFooter>Strona &amp;P z &amp;N</oddFooter>
  </headerFooter>
  <rowBreaks count="5" manualBreakCount="5">
    <brk id="21" max="16383" man="1"/>
    <brk id="41" max="16383" man="1"/>
    <brk id="58" max="16383" man="1"/>
    <brk id="94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bkaczmarczyk</dc:creator>
  <cp:lastModifiedBy>bkaczmarczyk</cp:lastModifiedBy>
  <dcterms:created xsi:type="dcterms:W3CDTF">2024-04-04T12:22:59Z</dcterms:created>
  <dcterms:modified xsi:type="dcterms:W3CDTF">2024-04-04T12:23:21Z</dcterms:modified>
</cp:coreProperties>
</file>